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2"/>
  </bookViews>
  <sheets>
    <sheet name="мальчики" sheetId="1" r:id="rId1"/>
    <sheet name="Девочк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<sst xmlns="http://schemas.openxmlformats.org/spreadsheetml/2006/main" count="315" uniqueCount="221">
  <si>
    <t>№ п/п</t>
  </si>
  <si>
    <t>4\1</t>
  </si>
  <si>
    <t>8\1</t>
  </si>
  <si>
    <t>18\1</t>
  </si>
  <si>
    <t>3\1</t>
  </si>
  <si>
    <t>15\1</t>
  </si>
  <si>
    <t>1\1</t>
  </si>
  <si>
    <t>9\1</t>
  </si>
  <si>
    <t>9\2</t>
  </si>
  <si>
    <t>13\1</t>
  </si>
  <si>
    <t>12\1</t>
  </si>
  <si>
    <t>Якупов Ренат</t>
  </si>
  <si>
    <t>Сарайхузин Артур</t>
  </si>
  <si>
    <t>8\2</t>
  </si>
  <si>
    <t>18\2</t>
  </si>
  <si>
    <t>15\2</t>
  </si>
  <si>
    <t>1\2</t>
  </si>
  <si>
    <t>10\2</t>
  </si>
  <si>
    <t>13\2</t>
  </si>
  <si>
    <t>12\2</t>
  </si>
  <si>
    <t>Лукин Павел</t>
  </si>
  <si>
    <t>Абдрафиков Максим</t>
  </si>
  <si>
    <t>Ильясов Эдуард</t>
  </si>
  <si>
    <t>Шафигуллина Эльвира</t>
  </si>
  <si>
    <t>Зорин Федор</t>
  </si>
  <si>
    <t>Власова Юля</t>
  </si>
  <si>
    <t>Иванов Денис</t>
  </si>
  <si>
    <t>Хуснутдинов Эмиль</t>
  </si>
  <si>
    <t>Миронов Николай</t>
  </si>
  <si>
    <t>Петров Сергей</t>
  </si>
  <si>
    <t>Котова Дарья</t>
  </si>
  <si>
    <t>Марданшина Лиля</t>
  </si>
  <si>
    <t>8\3</t>
  </si>
  <si>
    <t>Гатауллина Алия</t>
  </si>
  <si>
    <t>18\3</t>
  </si>
  <si>
    <t>15\3</t>
  </si>
  <si>
    <t>10\3</t>
  </si>
  <si>
    <t>Матасова Влада</t>
  </si>
  <si>
    <t>Назарова Катя</t>
  </si>
  <si>
    <t>Ишмухаметов Вадим</t>
  </si>
  <si>
    <t>Габбасов Айнур</t>
  </si>
  <si>
    <t>Мухаметзянов Эльдар</t>
  </si>
  <si>
    <t>Сахратуллин Ильгиз</t>
  </si>
  <si>
    <t>Гарафутдинов Камиль</t>
  </si>
  <si>
    <t>Огородников Вадим</t>
  </si>
  <si>
    <t>Марченко Вера</t>
  </si>
  <si>
    <t>Хуснияров Булат</t>
  </si>
  <si>
    <t>Султанова Настя</t>
  </si>
  <si>
    <t>Беговое время</t>
  </si>
  <si>
    <t>Подъем</t>
  </si>
  <si>
    <t>Спуск</t>
  </si>
  <si>
    <t>Сумма штрафов</t>
  </si>
  <si>
    <t>Место</t>
  </si>
  <si>
    <t>№п/п</t>
  </si>
  <si>
    <t>№ участника</t>
  </si>
  <si>
    <t>ФИО</t>
  </si>
  <si>
    <t xml:space="preserve">Время старта </t>
  </si>
  <si>
    <t>Время Финиша</t>
  </si>
  <si>
    <t>18\4</t>
  </si>
  <si>
    <t>18\6</t>
  </si>
  <si>
    <t>18\7</t>
  </si>
  <si>
    <t>Исянгулова Динара</t>
  </si>
  <si>
    <t>Шакирова Адель</t>
  </si>
  <si>
    <t>Залеева Розалина</t>
  </si>
  <si>
    <t>Садыков Руслан</t>
  </si>
  <si>
    <t>9\3</t>
  </si>
  <si>
    <t>9\4</t>
  </si>
  <si>
    <t>9\5</t>
  </si>
  <si>
    <t>9\6</t>
  </si>
  <si>
    <t>9\7</t>
  </si>
  <si>
    <t>Морозова Полина</t>
  </si>
  <si>
    <t>9\8</t>
  </si>
  <si>
    <t>17\2</t>
  </si>
  <si>
    <t>17\3</t>
  </si>
  <si>
    <t>17\4</t>
  </si>
  <si>
    <t>20\3</t>
  </si>
  <si>
    <t>20\4</t>
  </si>
  <si>
    <t>20\5</t>
  </si>
  <si>
    <t>20\6</t>
  </si>
  <si>
    <t>1\3</t>
  </si>
  <si>
    <t>1\4</t>
  </si>
  <si>
    <t>1\5</t>
  </si>
  <si>
    <t>1\6</t>
  </si>
  <si>
    <t>Гареев Артур</t>
  </si>
  <si>
    <t>2\2</t>
  </si>
  <si>
    <t>2\3</t>
  </si>
  <si>
    <t>2\4</t>
  </si>
  <si>
    <t>2\5</t>
  </si>
  <si>
    <t>Гарипова Алина</t>
  </si>
  <si>
    <t>Бородин Влад</t>
  </si>
  <si>
    <t>15\4</t>
  </si>
  <si>
    <t>15\5</t>
  </si>
  <si>
    <t>15\6</t>
  </si>
  <si>
    <t>15\7</t>
  </si>
  <si>
    <t>13\3</t>
  </si>
  <si>
    <t>13\4</t>
  </si>
  <si>
    <t>Кукуев Илья</t>
  </si>
  <si>
    <t>10\4</t>
  </si>
  <si>
    <t>10\5</t>
  </si>
  <si>
    <t>10\6</t>
  </si>
  <si>
    <t>10\7</t>
  </si>
  <si>
    <t>10\8</t>
  </si>
  <si>
    <t>10\9</t>
  </si>
  <si>
    <t>10\10</t>
  </si>
  <si>
    <t>12\3</t>
  </si>
  <si>
    <t>12\4</t>
  </si>
  <si>
    <t>12\5</t>
  </si>
  <si>
    <t>12\6</t>
  </si>
  <si>
    <t>12\7</t>
  </si>
  <si>
    <t>12\8</t>
  </si>
  <si>
    <t>Исламова Ильвина</t>
  </si>
  <si>
    <t>Шмелев Денис</t>
  </si>
  <si>
    <t>Мухамедзянов Шамиль</t>
  </si>
  <si>
    <t>Шалькова Настя</t>
  </si>
  <si>
    <t>20\7</t>
  </si>
  <si>
    <t>22\7</t>
  </si>
  <si>
    <t>Филютина Дарья</t>
  </si>
  <si>
    <t>Ломакина Алена</t>
  </si>
  <si>
    <t>Ломакина Ирина</t>
  </si>
  <si>
    <t>Файзрахманов Галим</t>
  </si>
  <si>
    <t>Нургалиев Дамир</t>
  </si>
  <si>
    <t>Батыргареев Марсель</t>
  </si>
  <si>
    <t>Зарифуллин Алмаз</t>
  </si>
  <si>
    <t>Юнчев Влад</t>
  </si>
  <si>
    <t>Мансуров Рафаэль</t>
  </si>
  <si>
    <t>Валеев Альберт</t>
  </si>
  <si>
    <t>Букаев Эдуард</t>
  </si>
  <si>
    <t>Кукаров Сергей</t>
  </si>
  <si>
    <t>18\9</t>
  </si>
  <si>
    <t>Калимуллин Артур</t>
  </si>
  <si>
    <t>Крац Артур</t>
  </si>
  <si>
    <t>Ковалева Ксения</t>
  </si>
  <si>
    <t>Бахтигареева Венера</t>
  </si>
  <si>
    <t>Шамсуллина Альбина</t>
  </si>
  <si>
    <t>Кириллова Лили</t>
  </si>
  <si>
    <t>Мукминова Луиза</t>
  </si>
  <si>
    <t>Кукарова Марина</t>
  </si>
  <si>
    <t>Костылева Александра</t>
  </si>
  <si>
    <t>Хохлова Мария</t>
  </si>
  <si>
    <t>18\8</t>
  </si>
  <si>
    <t>Стариннов Александр</t>
  </si>
  <si>
    <t>Гильманова Алина</t>
  </si>
  <si>
    <t>Яна Семенвоа</t>
  </si>
  <si>
    <t>3\2</t>
  </si>
  <si>
    <t>3\3</t>
  </si>
  <si>
    <t>3\4</t>
  </si>
  <si>
    <t>3\5</t>
  </si>
  <si>
    <t>3\6</t>
  </si>
  <si>
    <t>3\7</t>
  </si>
  <si>
    <t>3\8</t>
  </si>
  <si>
    <t>3\9</t>
  </si>
  <si>
    <t>3\10</t>
  </si>
  <si>
    <t>22\5</t>
  </si>
  <si>
    <t>22\2</t>
  </si>
  <si>
    <t>22\3</t>
  </si>
  <si>
    <t>2\1</t>
  </si>
  <si>
    <t>Гайворонский Витя</t>
  </si>
  <si>
    <t>Фаттахов Рафаэль</t>
  </si>
  <si>
    <t>8\8</t>
  </si>
  <si>
    <t>Ахмадуллин Ильнар</t>
  </si>
  <si>
    <t>8\9</t>
  </si>
  <si>
    <t>Габдракипов Ленар</t>
  </si>
  <si>
    <t>Шерстобитов Денис</t>
  </si>
  <si>
    <t>Каримов Виктор</t>
  </si>
  <si>
    <t>Николенко Сергей</t>
  </si>
  <si>
    <t>Торгашев Влад</t>
  </si>
  <si>
    <t>Сайфуллин Рустам</t>
  </si>
  <si>
    <t>Аглиуллин Ильфат</t>
  </si>
  <si>
    <t>Хайруллин Наиль</t>
  </si>
  <si>
    <t>Ахметзянов Альберт</t>
  </si>
  <si>
    <t>20\8</t>
  </si>
  <si>
    <t>20\9</t>
  </si>
  <si>
    <t>Алимов Руслан</t>
  </si>
  <si>
    <t>Миронова Елена</t>
  </si>
  <si>
    <t>Блохина Ксения</t>
  </si>
  <si>
    <t>Латыпова Лера</t>
  </si>
  <si>
    <t>Зарипова Айгуля</t>
  </si>
  <si>
    <t>8\4</t>
  </si>
  <si>
    <t>Сулимова Диана</t>
  </si>
  <si>
    <t>8\5</t>
  </si>
  <si>
    <t>8\6</t>
  </si>
  <si>
    <t>8\7</t>
  </si>
  <si>
    <t>Хамидуллина Айгуля</t>
  </si>
  <si>
    <t>8\11</t>
  </si>
  <si>
    <t>Кошелева Ксюша</t>
  </si>
  <si>
    <t>Галлямова Рушана</t>
  </si>
  <si>
    <t>Муким Махрубон</t>
  </si>
  <si>
    <t>Минкагиров Артур</t>
  </si>
  <si>
    <t>10\11</t>
  </si>
  <si>
    <t>Юсупов Максим</t>
  </si>
  <si>
    <t>10\12</t>
  </si>
  <si>
    <t>Масянов Михаил</t>
  </si>
  <si>
    <t>3\11</t>
  </si>
  <si>
    <t>подъем</t>
  </si>
  <si>
    <t>Сабирова Регина</t>
  </si>
  <si>
    <t>10\13</t>
  </si>
  <si>
    <t>ГалиуллинаАльбина</t>
  </si>
  <si>
    <t>20\10</t>
  </si>
  <si>
    <t>Хлюпина Настя</t>
  </si>
  <si>
    <t>Тонкий лед</t>
  </si>
  <si>
    <t>Навесная переправва</t>
  </si>
  <si>
    <t>сн</t>
  </si>
  <si>
    <t>Количество снятий</t>
  </si>
  <si>
    <t>Результат</t>
  </si>
  <si>
    <t>штрафное время</t>
  </si>
  <si>
    <t>Баллы</t>
  </si>
  <si>
    <t xml:space="preserve">ИТОГОВЫЙ ПРОТОКОЛ                                                                                                                                                                                                                                  соревнований по технике лыжного туризма                                                                                                                                           девочки                                                                                                 </t>
  </si>
  <si>
    <t>Навесная переправа</t>
  </si>
  <si>
    <t>ВК</t>
  </si>
  <si>
    <t>Марданов Вадим</t>
  </si>
  <si>
    <t xml:space="preserve">№  школы </t>
  </si>
  <si>
    <t>ФИО участника</t>
  </si>
  <si>
    <t>Сумма балов</t>
  </si>
  <si>
    <t>Шарафиев Азамат</t>
  </si>
  <si>
    <t>Галимова Эльвина</t>
  </si>
  <si>
    <t>Сводный протокол                                               Чемпионата города по ТЛТ                            дистанция лыжная</t>
  </si>
  <si>
    <r>
      <t xml:space="preserve">ИТОГОВЫЙ ПРОТОКОЛ                                                                                                                                                                                                                                  соревнований по технике лыжного туризма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>мальчики</t>
    </r>
    <r>
      <rPr>
        <sz val="14"/>
        <rFont val="Arial Cyr"/>
        <family val="0"/>
      </rPr>
      <t xml:space="preserve">                                                                                                 </t>
    </r>
  </si>
  <si>
    <t xml:space="preserve">Место </t>
  </si>
  <si>
    <t xml:space="preserve">В связи с невыполнением условий комплексного зачета и положения о лично-командных соревнованиях по </t>
  </si>
  <si>
    <t>технике лыжного туризма ( не менее 2-х девочек в команде), команды СОШ № 17 и гимназии № 4 не вошли в</t>
  </si>
  <si>
    <t>командный зачет.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</si>
</sst>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0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textRotation="90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textRotation="90" wrapText="1"/>
    </xf>
    <xf numFmtId="0" fontId="8" fillId="0" borderId="10" xfId="0" applyFont="1" applyFill="1" applyBorder="1" applyAlignment="1">
      <alignment textRotation="90" wrapText="1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9"/>
  <sheetViews>
    <sheetView showGridLines="0" workbookViewId="0" topLeftCell="A1">
      <selection activeCell="N39" sqref="N39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24.375" style="0" customWidth="1"/>
    <col min="4" max="4" width="9.75390625" style="0" customWidth="1"/>
    <col min="5" max="5" width="9.00390625" style="0" customWidth="1"/>
    <col min="6" max="7" width="9.125" style="0" hidden="1" customWidth="1"/>
    <col min="8" max="8" width="9.875" style="0" customWidth="1"/>
    <col min="9" max="9" width="3.75390625" style="0" customWidth="1"/>
    <col min="10" max="10" width="4.00390625" style="0" customWidth="1"/>
    <col min="11" max="11" width="4.75390625" style="0" customWidth="1"/>
    <col min="12" max="12" width="6.125" style="0" customWidth="1"/>
    <col min="13" max="13" width="5.375" style="0" customWidth="1"/>
    <col min="14" max="14" width="10.875" style="0" customWidth="1"/>
    <col min="15" max="15" width="10.25390625" style="0" customWidth="1"/>
    <col min="17" max="17" width="9.125" style="3" customWidth="1"/>
  </cols>
  <sheetData>
    <row r="1" spans="1:17" ht="42" customHeight="1">
      <c r="A1" s="41" t="s">
        <v>216</v>
      </c>
      <c r="B1" s="42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4"/>
      <c r="Q1" s="6"/>
    </row>
    <row r="2" spans="1:17" ht="14.25" customHeight="1">
      <c r="A2" s="45"/>
      <c r="B2" s="46"/>
      <c r="C2" s="46"/>
      <c r="D2" s="46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8"/>
      <c r="Q2" s="6"/>
    </row>
    <row r="3" spans="1:17" ht="12.75" customHeight="1" hidden="1">
      <c r="A3" s="49"/>
      <c r="B3" s="50"/>
      <c r="C3" s="50"/>
      <c r="D3" s="50"/>
      <c r="E3" s="50"/>
      <c r="F3" s="50"/>
      <c r="G3" s="50"/>
      <c r="H3" s="51"/>
      <c r="I3" s="51"/>
      <c r="J3" s="51"/>
      <c r="K3" s="51"/>
      <c r="L3" s="51"/>
      <c r="M3" s="51"/>
      <c r="N3" s="51"/>
      <c r="O3" s="51"/>
      <c r="P3" s="52"/>
      <c r="Q3" s="6"/>
    </row>
    <row r="4" spans="1:17" ht="60" customHeight="1">
      <c r="A4" s="5" t="s">
        <v>53</v>
      </c>
      <c r="B4" s="32" t="s">
        <v>54</v>
      </c>
      <c r="C4" s="5" t="s">
        <v>55</v>
      </c>
      <c r="D4" s="5" t="s">
        <v>56</v>
      </c>
      <c r="E4" s="5" t="s">
        <v>57</v>
      </c>
      <c r="F4" s="6"/>
      <c r="G4" s="6"/>
      <c r="H4" s="17" t="s">
        <v>48</v>
      </c>
      <c r="I4" s="32" t="s">
        <v>193</v>
      </c>
      <c r="J4" s="32" t="s">
        <v>50</v>
      </c>
      <c r="K4" s="32" t="s">
        <v>199</v>
      </c>
      <c r="L4" s="32" t="s">
        <v>207</v>
      </c>
      <c r="M4" s="32" t="s">
        <v>51</v>
      </c>
      <c r="N4" s="17" t="s">
        <v>204</v>
      </c>
      <c r="O4" s="17" t="s">
        <v>203</v>
      </c>
      <c r="P4" s="17" t="s">
        <v>52</v>
      </c>
      <c r="Q4" s="17" t="s">
        <v>205</v>
      </c>
    </row>
    <row r="5" spans="1:17" s="12" customFormat="1" ht="18" customHeight="1">
      <c r="A5" s="20">
        <v>1</v>
      </c>
      <c r="B5" s="20" t="s">
        <v>19</v>
      </c>
      <c r="C5" s="21" t="s">
        <v>44</v>
      </c>
      <c r="D5" s="16">
        <v>0.001388888888888889</v>
      </c>
      <c r="E5" s="16">
        <v>0.006643518518518518</v>
      </c>
      <c r="F5" s="7"/>
      <c r="G5" s="7"/>
      <c r="H5" s="16">
        <f aca="true" t="shared" si="0" ref="H5:H35">E5-D5</f>
        <v>0.005254629629629629</v>
      </c>
      <c r="I5" s="7">
        <v>0</v>
      </c>
      <c r="J5" s="7">
        <v>0</v>
      </c>
      <c r="K5" s="7">
        <v>0</v>
      </c>
      <c r="L5" s="7">
        <v>0</v>
      </c>
      <c r="M5" s="7">
        <f aca="true" t="shared" si="1" ref="M5:M35">L5+K5+J5+I5</f>
        <v>0</v>
      </c>
      <c r="N5" s="16">
        <f aca="true" t="shared" si="2" ref="N5:N35">$N$61*M5</f>
        <v>0</v>
      </c>
      <c r="O5" s="16">
        <f aca="true" t="shared" si="3" ref="O5:O35">N5+H5</f>
        <v>0.005254629629629629</v>
      </c>
      <c r="P5" s="7">
        <v>1</v>
      </c>
      <c r="Q5" s="7">
        <v>100</v>
      </c>
    </row>
    <row r="6" spans="1:17" s="12" customFormat="1" ht="18" customHeight="1">
      <c r="A6" s="20">
        <v>2</v>
      </c>
      <c r="B6" s="20" t="s">
        <v>104</v>
      </c>
      <c r="C6" s="21" t="s">
        <v>111</v>
      </c>
      <c r="D6" s="16">
        <v>0.002777777777777778</v>
      </c>
      <c r="E6" s="16">
        <v>0.008391203703703705</v>
      </c>
      <c r="F6" s="7"/>
      <c r="G6" s="7"/>
      <c r="H6" s="16">
        <f t="shared" si="0"/>
        <v>0.005613425925925926</v>
      </c>
      <c r="I6" s="7">
        <v>0</v>
      </c>
      <c r="J6" s="7">
        <v>0</v>
      </c>
      <c r="K6" s="7">
        <v>0</v>
      </c>
      <c r="L6" s="7">
        <v>0</v>
      </c>
      <c r="M6" s="7">
        <f t="shared" si="1"/>
        <v>0</v>
      </c>
      <c r="N6" s="16">
        <f t="shared" si="2"/>
        <v>0</v>
      </c>
      <c r="O6" s="16">
        <f t="shared" si="3"/>
        <v>0.005613425925925926</v>
      </c>
      <c r="P6" s="7">
        <v>2</v>
      </c>
      <c r="Q6" s="7">
        <v>95</v>
      </c>
    </row>
    <row r="7" spans="1:17" s="12" customFormat="1" ht="18" customHeight="1">
      <c r="A7" s="20">
        <v>3</v>
      </c>
      <c r="B7" s="22" t="s">
        <v>4</v>
      </c>
      <c r="C7" s="21" t="s">
        <v>11</v>
      </c>
      <c r="D7" s="16">
        <v>0.014583333333333332</v>
      </c>
      <c r="E7" s="16">
        <v>0.020520833333333332</v>
      </c>
      <c r="F7" s="7"/>
      <c r="G7" s="7"/>
      <c r="H7" s="16">
        <f t="shared" si="0"/>
        <v>0.0059375</v>
      </c>
      <c r="I7" s="7">
        <v>1</v>
      </c>
      <c r="J7" s="7">
        <v>0</v>
      </c>
      <c r="K7" s="7">
        <v>0</v>
      </c>
      <c r="L7" s="7">
        <v>0</v>
      </c>
      <c r="M7" s="7">
        <f t="shared" si="1"/>
        <v>1</v>
      </c>
      <c r="N7" s="16">
        <f t="shared" si="2"/>
        <v>0.00017361111111111112</v>
      </c>
      <c r="O7" s="16">
        <f t="shared" si="3"/>
        <v>0.006111111111111111</v>
      </c>
      <c r="P7" s="7">
        <v>3</v>
      </c>
      <c r="Q7" s="7">
        <v>91</v>
      </c>
    </row>
    <row r="8" spans="1:17" s="12" customFormat="1" ht="18" customHeight="1">
      <c r="A8" s="20">
        <v>4</v>
      </c>
      <c r="B8" s="20" t="s">
        <v>143</v>
      </c>
      <c r="C8" s="21" t="s">
        <v>119</v>
      </c>
      <c r="D8" s="16">
        <v>0.015277777777777777</v>
      </c>
      <c r="E8" s="16">
        <v>0.02175925925925926</v>
      </c>
      <c r="F8" s="7"/>
      <c r="G8" s="7"/>
      <c r="H8" s="16">
        <f t="shared" si="0"/>
        <v>0.006481481481481482</v>
      </c>
      <c r="I8" s="7">
        <v>0</v>
      </c>
      <c r="J8" s="7">
        <v>0</v>
      </c>
      <c r="K8" s="7">
        <v>0</v>
      </c>
      <c r="L8" s="7">
        <v>0</v>
      </c>
      <c r="M8" s="7">
        <f t="shared" si="1"/>
        <v>0</v>
      </c>
      <c r="N8" s="16">
        <f t="shared" si="2"/>
        <v>0</v>
      </c>
      <c r="O8" s="16">
        <f t="shared" si="3"/>
        <v>0.006481481481481482</v>
      </c>
      <c r="P8" s="7">
        <v>4</v>
      </c>
      <c r="Q8" s="7">
        <v>87</v>
      </c>
    </row>
    <row r="9" spans="1:17" s="12" customFormat="1" ht="18" customHeight="1">
      <c r="A9" s="20">
        <v>5</v>
      </c>
      <c r="B9" s="20" t="s">
        <v>106</v>
      </c>
      <c r="C9" s="21" t="s">
        <v>112</v>
      </c>
      <c r="D9" s="16">
        <v>0.005555555555555556</v>
      </c>
      <c r="E9" s="16">
        <v>0.01266203703703704</v>
      </c>
      <c r="F9" s="7"/>
      <c r="G9" s="7"/>
      <c r="H9" s="16">
        <f t="shared" si="0"/>
        <v>0.007106481481481484</v>
      </c>
      <c r="I9" s="7">
        <v>0</v>
      </c>
      <c r="J9" s="7">
        <v>0</v>
      </c>
      <c r="K9" s="7">
        <v>0</v>
      </c>
      <c r="L9" s="7">
        <v>0</v>
      </c>
      <c r="M9" s="7">
        <f t="shared" si="1"/>
        <v>0</v>
      </c>
      <c r="N9" s="16">
        <f t="shared" si="2"/>
        <v>0</v>
      </c>
      <c r="O9" s="16">
        <f t="shared" si="3"/>
        <v>0.007106481481481484</v>
      </c>
      <c r="P9" s="7">
        <v>5</v>
      </c>
      <c r="Q9" s="7">
        <v>83</v>
      </c>
    </row>
    <row r="10" spans="1:17" s="12" customFormat="1" ht="18" customHeight="1">
      <c r="A10" s="20">
        <v>6</v>
      </c>
      <c r="B10" s="20" t="s">
        <v>148</v>
      </c>
      <c r="C10" s="21" t="s">
        <v>213</v>
      </c>
      <c r="D10" s="16">
        <v>0.02152777777777778</v>
      </c>
      <c r="E10" s="16">
        <v>0.028645833333333332</v>
      </c>
      <c r="F10" s="7"/>
      <c r="G10" s="7"/>
      <c r="H10" s="16">
        <f t="shared" si="0"/>
        <v>0.007118055555555551</v>
      </c>
      <c r="I10" s="7">
        <v>0</v>
      </c>
      <c r="J10" s="7">
        <v>0</v>
      </c>
      <c r="K10" s="7">
        <v>0</v>
      </c>
      <c r="L10" s="7">
        <v>0</v>
      </c>
      <c r="M10" s="7">
        <f t="shared" si="1"/>
        <v>0</v>
      </c>
      <c r="N10" s="16">
        <f t="shared" si="2"/>
        <v>0</v>
      </c>
      <c r="O10" s="16">
        <f t="shared" si="3"/>
        <v>0.007118055555555551</v>
      </c>
      <c r="P10" s="7">
        <v>6</v>
      </c>
      <c r="Q10" s="7">
        <v>79</v>
      </c>
    </row>
    <row r="11" spans="1:17" s="12" customFormat="1" ht="18" customHeight="1">
      <c r="A11" s="20">
        <v>7</v>
      </c>
      <c r="B11" s="20" t="s">
        <v>7</v>
      </c>
      <c r="C11" s="21" t="s">
        <v>24</v>
      </c>
      <c r="D11" s="16">
        <v>0.07013888888888889</v>
      </c>
      <c r="E11" s="16">
        <v>0.07759259259259259</v>
      </c>
      <c r="F11" s="7"/>
      <c r="G11" s="7"/>
      <c r="H11" s="16">
        <f t="shared" si="0"/>
        <v>0.0074537037037036985</v>
      </c>
      <c r="I11" s="7">
        <v>0</v>
      </c>
      <c r="J11" s="7">
        <v>0</v>
      </c>
      <c r="K11" s="7">
        <v>0</v>
      </c>
      <c r="L11" s="7">
        <v>0</v>
      </c>
      <c r="M11" s="7">
        <f t="shared" si="1"/>
        <v>0</v>
      </c>
      <c r="N11" s="16">
        <f t="shared" si="2"/>
        <v>0</v>
      </c>
      <c r="O11" s="16">
        <f t="shared" si="3"/>
        <v>0.0074537037037036985</v>
      </c>
      <c r="P11" s="7">
        <v>7</v>
      </c>
      <c r="Q11" s="7">
        <v>75</v>
      </c>
    </row>
    <row r="12" spans="1:17" s="12" customFormat="1" ht="18" customHeight="1">
      <c r="A12" s="20">
        <v>8</v>
      </c>
      <c r="B12" s="20" t="s">
        <v>1</v>
      </c>
      <c r="C12" s="21" t="s">
        <v>12</v>
      </c>
      <c r="D12" s="16">
        <v>0.02847222222222222</v>
      </c>
      <c r="E12" s="16">
        <v>0.035937500000000004</v>
      </c>
      <c r="F12" s="7"/>
      <c r="G12" s="7"/>
      <c r="H12" s="16">
        <f t="shared" si="0"/>
        <v>0.0074652777777777825</v>
      </c>
      <c r="I12" s="7">
        <v>0</v>
      </c>
      <c r="J12" s="7">
        <v>0</v>
      </c>
      <c r="K12" s="7">
        <v>0</v>
      </c>
      <c r="L12" s="7">
        <v>0</v>
      </c>
      <c r="M12" s="7">
        <f t="shared" si="1"/>
        <v>0</v>
      </c>
      <c r="N12" s="16">
        <f t="shared" si="2"/>
        <v>0</v>
      </c>
      <c r="O12" s="16">
        <f t="shared" si="3"/>
        <v>0.0074652777777777825</v>
      </c>
      <c r="P12" s="7">
        <v>8</v>
      </c>
      <c r="Q12" s="7">
        <v>72</v>
      </c>
    </row>
    <row r="13" spans="1:17" s="12" customFormat="1" ht="18" customHeight="1">
      <c r="A13" s="20">
        <v>9</v>
      </c>
      <c r="B13" s="20" t="s">
        <v>17</v>
      </c>
      <c r="C13" s="21" t="s">
        <v>42</v>
      </c>
      <c r="D13" s="16">
        <v>0.03680555555555556</v>
      </c>
      <c r="E13" s="16">
        <v>0.04457175925925926</v>
      </c>
      <c r="F13" s="7"/>
      <c r="G13" s="7"/>
      <c r="H13" s="16">
        <f t="shared" si="0"/>
        <v>0.007766203703703706</v>
      </c>
      <c r="I13" s="7">
        <v>0</v>
      </c>
      <c r="J13" s="7">
        <v>0</v>
      </c>
      <c r="K13" s="7">
        <v>0</v>
      </c>
      <c r="L13" s="7">
        <v>0</v>
      </c>
      <c r="M13" s="7">
        <f t="shared" si="1"/>
        <v>0</v>
      </c>
      <c r="N13" s="16">
        <f t="shared" si="2"/>
        <v>0</v>
      </c>
      <c r="O13" s="16">
        <f t="shared" si="3"/>
        <v>0.007766203703703706</v>
      </c>
      <c r="P13" s="7">
        <v>9</v>
      </c>
      <c r="Q13" s="7">
        <v>69</v>
      </c>
    </row>
    <row r="14" spans="1:17" s="12" customFormat="1" ht="18" customHeight="1">
      <c r="A14" s="20">
        <v>10</v>
      </c>
      <c r="B14" s="20" t="s">
        <v>5</v>
      </c>
      <c r="C14" s="21" t="s">
        <v>126</v>
      </c>
      <c r="D14" s="16">
        <v>0.08541666666666665</v>
      </c>
      <c r="E14" s="16">
        <v>0.09380787037037037</v>
      </c>
      <c r="F14" s="7"/>
      <c r="G14" s="7"/>
      <c r="H14" s="16">
        <f t="shared" si="0"/>
        <v>0.00839120370370372</v>
      </c>
      <c r="I14" s="7">
        <v>0</v>
      </c>
      <c r="J14" s="7">
        <v>0</v>
      </c>
      <c r="K14" s="7">
        <v>0</v>
      </c>
      <c r="L14" s="7">
        <v>0</v>
      </c>
      <c r="M14" s="7">
        <f t="shared" si="1"/>
        <v>0</v>
      </c>
      <c r="N14" s="16">
        <f t="shared" si="2"/>
        <v>0</v>
      </c>
      <c r="O14" s="16">
        <f t="shared" si="3"/>
        <v>0.00839120370370372</v>
      </c>
      <c r="P14" s="7">
        <v>10</v>
      </c>
      <c r="Q14" s="7">
        <v>66</v>
      </c>
    </row>
    <row r="15" spans="1:17" s="12" customFormat="1" ht="18" customHeight="1">
      <c r="A15" s="20">
        <v>11</v>
      </c>
      <c r="B15" s="20" t="s">
        <v>144</v>
      </c>
      <c r="C15" s="21" t="s">
        <v>64</v>
      </c>
      <c r="D15" s="16">
        <v>0.02013888888888889</v>
      </c>
      <c r="E15" s="16">
        <v>0.02854166666666667</v>
      </c>
      <c r="F15" s="7"/>
      <c r="G15" s="7"/>
      <c r="H15" s="16">
        <f t="shared" si="0"/>
        <v>0.00840277777777778</v>
      </c>
      <c r="I15" s="7">
        <v>0</v>
      </c>
      <c r="J15" s="7">
        <v>0</v>
      </c>
      <c r="K15" s="7">
        <v>0</v>
      </c>
      <c r="L15" s="7">
        <v>0</v>
      </c>
      <c r="M15" s="7">
        <f t="shared" si="1"/>
        <v>0</v>
      </c>
      <c r="N15" s="16">
        <f t="shared" si="2"/>
        <v>0</v>
      </c>
      <c r="O15" s="16">
        <f t="shared" si="3"/>
        <v>0.00840277777777778</v>
      </c>
      <c r="P15" s="7">
        <v>11</v>
      </c>
      <c r="Q15" s="7">
        <v>63</v>
      </c>
    </row>
    <row r="16" spans="1:17" s="12" customFormat="1" ht="18" customHeight="1">
      <c r="A16" s="20">
        <v>12</v>
      </c>
      <c r="B16" s="27" t="s">
        <v>145</v>
      </c>
      <c r="C16" s="24" t="s">
        <v>120</v>
      </c>
      <c r="D16" s="16">
        <v>0.016666666666666666</v>
      </c>
      <c r="E16" s="16">
        <v>0.024699074074074078</v>
      </c>
      <c r="F16" s="7"/>
      <c r="G16" s="7"/>
      <c r="H16" s="16">
        <f t="shared" si="0"/>
        <v>0.008032407407407412</v>
      </c>
      <c r="I16" s="7">
        <v>3</v>
      </c>
      <c r="J16" s="7">
        <v>0</v>
      </c>
      <c r="K16" s="7">
        <v>0</v>
      </c>
      <c r="L16" s="7">
        <v>0</v>
      </c>
      <c r="M16" s="7">
        <f t="shared" si="1"/>
        <v>3</v>
      </c>
      <c r="N16" s="16">
        <f t="shared" si="2"/>
        <v>0.0005208333333333333</v>
      </c>
      <c r="O16" s="16">
        <f t="shared" si="3"/>
        <v>0.008553240740740745</v>
      </c>
      <c r="P16" s="7">
        <v>12</v>
      </c>
      <c r="Q16" s="7">
        <v>60</v>
      </c>
    </row>
    <row r="17" spans="1:17" s="12" customFormat="1" ht="18" customHeight="1">
      <c r="A17" s="20">
        <v>13</v>
      </c>
      <c r="B17" s="20" t="s">
        <v>3</v>
      </c>
      <c r="C17" s="21" t="s">
        <v>83</v>
      </c>
      <c r="D17" s="16">
        <v>0.12569444444444444</v>
      </c>
      <c r="E17" s="16">
        <v>0.1343287037037037</v>
      </c>
      <c r="F17" s="7"/>
      <c r="G17" s="7"/>
      <c r="H17" s="16">
        <f t="shared" si="0"/>
        <v>0.008634259259259258</v>
      </c>
      <c r="I17" s="7">
        <v>0</v>
      </c>
      <c r="J17" s="7">
        <v>0</v>
      </c>
      <c r="K17" s="7">
        <v>0</v>
      </c>
      <c r="L17" s="7">
        <v>0</v>
      </c>
      <c r="M17" s="7">
        <f t="shared" si="1"/>
        <v>0</v>
      </c>
      <c r="N17" s="16">
        <f t="shared" si="2"/>
        <v>0</v>
      </c>
      <c r="O17" s="16">
        <f t="shared" si="3"/>
        <v>0.008634259259259258</v>
      </c>
      <c r="P17" s="7">
        <v>13</v>
      </c>
      <c r="Q17" s="7">
        <v>57</v>
      </c>
    </row>
    <row r="18" spans="1:17" s="12" customFormat="1" ht="18" customHeight="1">
      <c r="A18" s="20">
        <v>14</v>
      </c>
      <c r="B18" s="20" t="s">
        <v>8</v>
      </c>
      <c r="C18" s="21" t="s">
        <v>26</v>
      </c>
      <c r="D18" s="16">
        <v>0.07152777777777779</v>
      </c>
      <c r="E18" s="16">
        <v>0.08099537037037037</v>
      </c>
      <c r="F18" s="7"/>
      <c r="G18" s="7"/>
      <c r="H18" s="16">
        <f t="shared" si="0"/>
        <v>0.009467592592592583</v>
      </c>
      <c r="I18" s="7">
        <v>0</v>
      </c>
      <c r="J18" s="7">
        <v>0</v>
      </c>
      <c r="K18" s="7">
        <v>0</v>
      </c>
      <c r="L18" s="7">
        <v>0</v>
      </c>
      <c r="M18" s="7">
        <f t="shared" si="1"/>
        <v>0</v>
      </c>
      <c r="N18" s="16">
        <f t="shared" si="2"/>
        <v>0</v>
      </c>
      <c r="O18" s="16">
        <f t="shared" si="3"/>
        <v>0.009467592592592583</v>
      </c>
      <c r="P18" s="7">
        <v>14</v>
      </c>
      <c r="Q18" s="7">
        <v>54</v>
      </c>
    </row>
    <row r="19" spans="1:17" s="12" customFormat="1" ht="18" customHeight="1">
      <c r="A19" s="20">
        <v>15</v>
      </c>
      <c r="B19" s="20" t="s">
        <v>36</v>
      </c>
      <c r="C19" s="21" t="s">
        <v>41</v>
      </c>
      <c r="D19" s="16">
        <v>0.03819444444444444</v>
      </c>
      <c r="E19" s="16">
        <v>0.04770833333333333</v>
      </c>
      <c r="F19" s="7"/>
      <c r="G19" s="7"/>
      <c r="H19" s="16">
        <f>E19-D19</f>
        <v>0.009513888888888891</v>
      </c>
      <c r="I19" s="7">
        <v>0</v>
      </c>
      <c r="J19" s="7">
        <v>0</v>
      </c>
      <c r="K19" s="7">
        <v>3</v>
      </c>
      <c r="L19" s="7">
        <v>0</v>
      </c>
      <c r="M19" s="7">
        <f>L19+K19+J19+I19</f>
        <v>3</v>
      </c>
      <c r="N19" s="16">
        <f t="shared" si="2"/>
        <v>0.0005208333333333333</v>
      </c>
      <c r="O19" s="16">
        <f>N19+H19</f>
        <v>0.010034722222222224</v>
      </c>
      <c r="P19" s="7">
        <v>15</v>
      </c>
      <c r="Q19" s="7">
        <v>51</v>
      </c>
    </row>
    <row r="20" spans="1:17" s="12" customFormat="1" ht="18" customHeight="1">
      <c r="A20" s="20">
        <v>16</v>
      </c>
      <c r="B20" s="20" t="s">
        <v>105</v>
      </c>
      <c r="C20" s="21" t="s">
        <v>39</v>
      </c>
      <c r="D20" s="16">
        <v>0.004166666666666667</v>
      </c>
      <c r="E20" s="16">
        <v>0.01238425925925926</v>
      </c>
      <c r="F20" s="7"/>
      <c r="G20" s="7"/>
      <c r="H20" s="16">
        <f>E20-D20</f>
        <v>0.008217592592592592</v>
      </c>
      <c r="I20" s="7">
        <v>0</v>
      </c>
      <c r="J20" s="7">
        <v>0</v>
      </c>
      <c r="K20" s="7">
        <v>0</v>
      </c>
      <c r="L20" s="7">
        <v>10</v>
      </c>
      <c r="M20" s="7">
        <f>L20+K20+J20+I20</f>
        <v>10</v>
      </c>
      <c r="N20" s="16">
        <f t="shared" si="2"/>
        <v>0.0017361111111111112</v>
      </c>
      <c r="O20" s="16">
        <f>N20+H20</f>
        <v>0.009953703703703704</v>
      </c>
      <c r="P20" s="7">
        <v>16</v>
      </c>
      <c r="Q20" s="7">
        <v>48</v>
      </c>
    </row>
    <row r="21" spans="1:17" s="12" customFormat="1" ht="18" customHeight="1">
      <c r="A21" s="20">
        <v>17</v>
      </c>
      <c r="B21" s="22" t="s">
        <v>14</v>
      </c>
      <c r="C21" s="21" t="s">
        <v>21</v>
      </c>
      <c r="D21" s="16">
        <v>0.12708333333333333</v>
      </c>
      <c r="E21" s="16">
        <v>0.13706018518518517</v>
      </c>
      <c r="F21" s="7"/>
      <c r="G21" s="7"/>
      <c r="H21" s="16">
        <f>E21-D21</f>
        <v>0.009976851851851848</v>
      </c>
      <c r="I21" s="7">
        <v>0</v>
      </c>
      <c r="J21" s="7">
        <v>0</v>
      </c>
      <c r="K21" s="7">
        <v>0</v>
      </c>
      <c r="L21" s="7">
        <v>0</v>
      </c>
      <c r="M21" s="7">
        <f>L21+K21+J21+I21</f>
        <v>0</v>
      </c>
      <c r="N21" s="16">
        <f t="shared" si="2"/>
        <v>0</v>
      </c>
      <c r="O21" s="16">
        <f>N21+H21</f>
        <v>0.009976851851851848</v>
      </c>
      <c r="P21" s="7">
        <v>17</v>
      </c>
      <c r="Q21" s="7">
        <v>46</v>
      </c>
    </row>
    <row r="22" spans="1:17" s="12" customFormat="1" ht="18" customHeight="1">
      <c r="A22" s="20">
        <v>18</v>
      </c>
      <c r="B22" s="20" t="s">
        <v>73</v>
      </c>
      <c r="C22" s="21" t="s">
        <v>167</v>
      </c>
      <c r="D22" s="16">
        <v>0.18958333333333333</v>
      </c>
      <c r="E22" s="16">
        <v>0.19996527777777776</v>
      </c>
      <c r="F22" s="7"/>
      <c r="G22" s="7"/>
      <c r="H22" s="16">
        <f t="shared" si="0"/>
        <v>0.01038194444444443</v>
      </c>
      <c r="I22" s="7">
        <v>0</v>
      </c>
      <c r="J22" s="7">
        <v>0</v>
      </c>
      <c r="K22" s="7">
        <v>0</v>
      </c>
      <c r="L22" s="7">
        <v>0</v>
      </c>
      <c r="M22" s="7">
        <f t="shared" si="1"/>
        <v>0</v>
      </c>
      <c r="N22" s="16">
        <f t="shared" si="2"/>
        <v>0</v>
      </c>
      <c r="O22" s="16">
        <f t="shared" si="3"/>
        <v>0.01038194444444443</v>
      </c>
      <c r="P22" s="7">
        <v>18</v>
      </c>
      <c r="Q22" s="7">
        <v>44</v>
      </c>
    </row>
    <row r="23" spans="1:17" s="12" customFormat="1" ht="18" customHeight="1">
      <c r="A23" s="20">
        <v>19</v>
      </c>
      <c r="B23" s="20" t="s">
        <v>34</v>
      </c>
      <c r="C23" s="21" t="s">
        <v>20</v>
      </c>
      <c r="D23" s="16">
        <v>0.128472222222222</v>
      </c>
      <c r="E23" s="16">
        <v>0.13887731481481483</v>
      </c>
      <c r="F23" s="7"/>
      <c r="G23" s="7"/>
      <c r="H23" s="16">
        <f t="shared" si="0"/>
        <v>0.01040509259259284</v>
      </c>
      <c r="I23" s="7">
        <v>0</v>
      </c>
      <c r="J23" s="7">
        <v>0</v>
      </c>
      <c r="K23" s="7">
        <v>0</v>
      </c>
      <c r="L23" s="7">
        <v>0</v>
      </c>
      <c r="M23" s="7">
        <f t="shared" si="1"/>
        <v>0</v>
      </c>
      <c r="N23" s="16">
        <f t="shared" si="2"/>
        <v>0</v>
      </c>
      <c r="O23" s="16">
        <f t="shared" si="3"/>
        <v>0.01040509259259284</v>
      </c>
      <c r="P23" s="7">
        <v>19</v>
      </c>
      <c r="Q23" s="7">
        <v>42</v>
      </c>
    </row>
    <row r="24" spans="1:17" s="12" customFormat="1" ht="18" customHeight="1">
      <c r="A24" s="20">
        <v>20</v>
      </c>
      <c r="B24" s="20" t="s">
        <v>72</v>
      </c>
      <c r="C24" s="21" t="s">
        <v>166</v>
      </c>
      <c r="D24" s="16">
        <v>0.18819444444444444</v>
      </c>
      <c r="E24" s="16">
        <v>0.19877314814814814</v>
      </c>
      <c r="F24" s="7"/>
      <c r="G24" s="7"/>
      <c r="H24" s="16">
        <f t="shared" si="0"/>
        <v>0.010578703703703701</v>
      </c>
      <c r="I24" s="7">
        <v>0</v>
      </c>
      <c r="J24" s="7">
        <v>0</v>
      </c>
      <c r="K24" s="7">
        <v>0</v>
      </c>
      <c r="L24" s="7">
        <v>0</v>
      </c>
      <c r="M24" s="7">
        <f t="shared" si="1"/>
        <v>0</v>
      </c>
      <c r="N24" s="16">
        <f t="shared" si="2"/>
        <v>0</v>
      </c>
      <c r="O24" s="16">
        <f t="shared" si="3"/>
        <v>0.010578703703703701</v>
      </c>
      <c r="P24" s="7">
        <v>20</v>
      </c>
      <c r="Q24" s="7">
        <v>40</v>
      </c>
    </row>
    <row r="25" spans="1:17" s="12" customFormat="1" ht="18" customHeight="1">
      <c r="A25" s="20">
        <v>21</v>
      </c>
      <c r="B25" s="20" t="s">
        <v>97</v>
      </c>
      <c r="C25" s="21" t="s">
        <v>162</v>
      </c>
      <c r="D25" s="16">
        <v>0.03958333333333333</v>
      </c>
      <c r="E25" s="16">
        <v>0.0503587962962963</v>
      </c>
      <c r="F25" s="7"/>
      <c r="G25" s="7"/>
      <c r="H25" s="16">
        <f t="shared" si="0"/>
        <v>0.010775462962962966</v>
      </c>
      <c r="I25" s="7">
        <v>0</v>
      </c>
      <c r="J25" s="7">
        <v>3</v>
      </c>
      <c r="K25" s="7">
        <v>0</v>
      </c>
      <c r="L25" s="7">
        <v>0</v>
      </c>
      <c r="M25" s="7">
        <f t="shared" si="1"/>
        <v>3</v>
      </c>
      <c r="N25" s="16">
        <f t="shared" si="2"/>
        <v>0.0005208333333333333</v>
      </c>
      <c r="O25" s="16">
        <f t="shared" si="3"/>
        <v>0.011296296296296299</v>
      </c>
      <c r="P25" s="7">
        <v>21</v>
      </c>
      <c r="Q25" s="7">
        <v>38</v>
      </c>
    </row>
    <row r="26" spans="1:17" s="12" customFormat="1" ht="18" customHeight="1">
      <c r="A26" s="20">
        <v>22</v>
      </c>
      <c r="B26" s="20" t="s">
        <v>58</v>
      </c>
      <c r="C26" s="21" t="s">
        <v>43</v>
      </c>
      <c r="D26" s="16">
        <v>0.129861111111111</v>
      </c>
      <c r="E26" s="16">
        <v>0.14065972222222223</v>
      </c>
      <c r="F26" s="7"/>
      <c r="G26" s="7"/>
      <c r="H26" s="16">
        <f t="shared" si="0"/>
        <v>0.010798611111111217</v>
      </c>
      <c r="I26" s="7">
        <v>0</v>
      </c>
      <c r="J26" s="7">
        <v>3</v>
      </c>
      <c r="K26" s="7">
        <v>0</v>
      </c>
      <c r="L26" s="7">
        <v>0</v>
      </c>
      <c r="M26" s="7">
        <f t="shared" si="1"/>
        <v>3</v>
      </c>
      <c r="N26" s="16">
        <f t="shared" si="2"/>
        <v>0.0005208333333333333</v>
      </c>
      <c r="O26" s="16">
        <f t="shared" si="3"/>
        <v>0.01131944444444455</v>
      </c>
      <c r="P26" s="7">
        <v>22</v>
      </c>
      <c r="Q26" s="7">
        <v>36</v>
      </c>
    </row>
    <row r="27" spans="1:17" s="12" customFormat="1" ht="18" customHeight="1">
      <c r="A27" s="20">
        <v>23</v>
      </c>
      <c r="B27" s="20" t="s">
        <v>100</v>
      </c>
      <c r="C27" s="21" t="s">
        <v>163</v>
      </c>
      <c r="D27" s="16">
        <v>0.04305555555555556</v>
      </c>
      <c r="E27" s="16">
        <v>0.053969907407407404</v>
      </c>
      <c r="F27" s="7"/>
      <c r="G27" s="7"/>
      <c r="H27" s="16">
        <f t="shared" si="0"/>
        <v>0.010914351851851842</v>
      </c>
      <c r="I27" s="7">
        <v>0</v>
      </c>
      <c r="J27" s="7">
        <v>3</v>
      </c>
      <c r="K27" s="7">
        <v>0</v>
      </c>
      <c r="L27" s="7">
        <v>0</v>
      </c>
      <c r="M27" s="7">
        <f t="shared" si="1"/>
        <v>3</v>
      </c>
      <c r="N27" s="16">
        <f t="shared" si="2"/>
        <v>0.0005208333333333333</v>
      </c>
      <c r="O27" s="16">
        <f t="shared" si="3"/>
        <v>0.011435185185185175</v>
      </c>
      <c r="P27" s="7">
        <v>23</v>
      </c>
      <c r="Q27" s="7">
        <v>34</v>
      </c>
    </row>
    <row r="28" spans="1:17" s="12" customFormat="1" ht="18" customHeight="1">
      <c r="A28" s="20">
        <v>24</v>
      </c>
      <c r="B28" s="20" t="s">
        <v>59</v>
      </c>
      <c r="C28" s="21" t="s">
        <v>22</v>
      </c>
      <c r="D28" s="16">
        <v>0.13125</v>
      </c>
      <c r="E28" s="16">
        <v>0.1423148148148148</v>
      </c>
      <c r="F28" s="7"/>
      <c r="G28" s="7"/>
      <c r="H28" s="16">
        <f t="shared" si="0"/>
        <v>0.011064814814814805</v>
      </c>
      <c r="I28" s="7">
        <v>0</v>
      </c>
      <c r="J28" s="7">
        <v>0</v>
      </c>
      <c r="K28" s="7">
        <v>3</v>
      </c>
      <c r="L28" s="7">
        <v>0</v>
      </c>
      <c r="M28" s="7">
        <f t="shared" si="1"/>
        <v>3</v>
      </c>
      <c r="N28" s="16">
        <f t="shared" si="2"/>
        <v>0.0005208333333333333</v>
      </c>
      <c r="O28" s="16">
        <f t="shared" si="3"/>
        <v>0.011585648148148138</v>
      </c>
      <c r="P28" s="7">
        <v>24</v>
      </c>
      <c r="Q28" s="7">
        <v>32</v>
      </c>
    </row>
    <row r="29" spans="1:17" s="12" customFormat="1" ht="18" customHeight="1">
      <c r="A29" s="20">
        <v>25</v>
      </c>
      <c r="B29" s="20" t="s">
        <v>2</v>
      </c>
      <c r="C29" s="21" t="s">
        <v>40</v>
      </c>
      <c r="D29" s="16">
        <v>0.10069444444444443</v>
      </c>
      <c r="E29" s="16">
        <v>0.11253472222222222</v>
      </c>
      <c r="F29" s="7"/>
      <c r="G29" s="7"/>
      <c r="H29" s="16">
        <f t="shared" si="0"/>
        <v>0.011840277777777783</v>
      </c>
      <c r="I29" s="7">
        <v>0</v>
      </c>
      <c r="J29" s="7">
        <v>0</v>
      </c>
      <c r="K29" s="7">
        <v>0</v>
      </c>
      <c r="L29" s="7">
        <v>0</v>
      </c>
      <c r="M29" s="7">
        <f t="shared" si="1"/>
        <v>0</v>
      </c>
      <c r="N29" s="16">
        <f t="shared" si="2"/>
        <v>0</v>
      </c>
      <c r="O29" s="16">
        <f t="shared" si="3"/>
        <v>0.011840277777777783</v>
      </c>
      <c r="P29" s="7">
        <v>25</v>
      </c>
      <c r="Q29" s="7">
        <v>30</v>
      </c>
    </row>
    <row r="30" spans="1:17" s="12" customFormat="1" ht="18" customHeight="1">
      <c r="A30" s="20">
        <v>26</v>
      </c>
      <c r="B30" s="20" t="s">
        <v>114</v>
      </c>
      <c r="C30" s="21" t="s">
        <v>169</v>
      </c>
      <c r="D30" s="16">
        <v>0.14791666666666667</v>
      </c>
      <c r="E30" s="16">
        <v>0.16019675925925925</v>
      </c>
      <c r="F30" s="7"/>
      <c r="G30" s="7"/>
      <c r="H30" s="16">
        <f t="shared" si="0"/>
        <v>0.012280092592592579</v>
      </c>
      <c r="I30" s="7">
        <v>0</v>
      </c>
      <c r="J30" s="7">
        <v>0</v>
      </c>
      <c r="K30" s="7">
        <v>0</v>
      </c>
      <c r="L30" s="7">
        <v>0</v>
      </c>
      <c r="M30" s="7">
        <f t="shared" si="1"/>
        <v>0</v>
      </c>
      <c r="N30" s="16">
        <f t="shared" si="2"/>
        <v>0</v>
      </c>
      <c r="O30" s="16">
        <f t="shared" si="3"/>
        <v>0.012280092592592579</v>
      </c>
      <c r="P30" s="7">
        <v>26</v>
      </c>
      <c r="Q30" s="7">
        <v>28</v>
      </c>
    </row>
    <row r="31" spans="1:17" s="12" customFormat="1" ht="18" customHeight="1">
      <c r="A31" s="20">
        <v>27</v>
      </c>
      <c r="B31" s="20" t="s">
        <v>32</v>
      </c>
      <c r="C31" s="21" t="s">
        <v>157</v>
      </c>
      <c r="D31" s="16">
        <v>0.10347222222222223</v>
      </c>
      <c r="E31" s="16">
        <v>0.11524305555555554</v>
      </c>
      <c r="F31" s="7"/>
      <c r="G31" s="7"/>
      <c r="H31" s="16">
        <f t="shared" si="0"/>
        <v>0.011770833333333314</v>
      </c>
      <c r="I31" s="7">
        <v>0</v>
      </c>
      <c r="J31" s="7">
        <v>0</v>
      </c>
      <c r="K31" s="7">
        <v>3</v>
      </c>
      <c r="L31" s="7">
        <v>0</v>
      </c>
      <c r="M31" s="7">
        <f t="shared" si="1"/>
        <v>3</v>
      </c>
      <c r="N31" s="16">
        <f t="shared" si="2"/>
        <v>0.0005208333333333333</v>
      </c>
      <c r="O31" s="16">
        <f t="shared" si="3"/>
        <v>0.012291666666666647</v>
      </c>
      <c r="P31" s="7">
        <v>27</v>
      </c>
      <c r="Q31" s="7">
        <v>26</v>
      </c>
    </row>
    <row r="32" spans="1:17" s="12" customFormat="1" ht="18" customHeight="1">
      <c r="A32" s="20">
        <v>28</v>
      </c>
      <c r="B32" s="20" t="s">
        <v>154</v>
      </c>
      <c r="C32" s="21" t="s">
        <v>122</v>
      </c>
      <c r="D32" s="16">
        <v>0.059722222222222225</v>
      </c>
      <c r="E32" s="16">
        <v>0.07207175925925925</v>
      </c>
      <c r="F32" s="7"/>
      <c r="G32" s="7"/>
      <c r="H32" s="16">
        <f t="shared" si="0"/>
        <v>0.012349537037037027</v>
      </c>
      <c r="I32" s="7">
        <v>0</v>
      </c>
      <c r="J32" s="7">
        <v>0</v>
      </c>
      <c r="K32" s="7">
        <v>0</v>
      </c>
      <c r="L32" s="7">
        <v>0</v>
      </c>
      <c r="M32" s="7">
        <f t="shared" si="1"/>
        <v>0</v>
      </c>
      <c r="N32" s="16">
        <f t="shared" si="2"/>
        <v>0</v>
      </c>
      <c r="O32" s="16">
        <f t="shared" si="3"/>
        <v>0.012349537037037027</v>
      </c>
      <c r="P32" s="7">
        <v>28</v>
      </c>
      <c r="Q32" s="7">
        <v>24</v>
      </c>
    </row>
    <row r="33" spans="1:17" s="12" customFormat="1" ht="18" customHeight="1">
      <c r="A33" s="20">
        <v>29</v>
      </c>
      <c r="B33" s="20" t="s">
        <v>76</v>
      </c>
      <c r="C33" s="21" t="s">
        <v>130</v>
      </c>
      <c r="D33" s="16">
        <v>0.14375000000000002</v>
      </c>
      <c r="E33" s="16">
        <v>0.15564814814814815</v>
      </c>
      <c r="F33" s="7"/>
      <c r="G33" s="7"/>
      <c r="H33" s="16">
        <f t="shared" si="0"/>
        <v>0.01189814814814813</v>
      </c>
      <c r="I33" s="7">
        <v>0</v>
      </c>
      <c r="J33" s="7">
        <v>3</v>
      </c>
      <c r="K33" s="7">
        <v>0</v>
      </c>
      <c r="L33" s="7">
        <v>0</v>
      </c>
      <c r="M33" s="7">
        <f t="shared" si="1"/>
        <v>3</v>
      </c>
      <c r="N33" s="16">
        <f t="shared" si="2"/>
        <v>0.0005208333333333333</v>
      </c>
      <c r="O33" s="16">
        <f t="shared" si="3"/>
        <v>0.012418981481481463</v>
      </c>
      <c r="P33" s="7">
        <v>29</v>
      </c>
      <c r="Q33" s="7">
        <v>22</v>
      </c>
    </row>
    <row r="34" spans="1:17" s="12" customFormat="1" ht="18" customHeight="1">
      <c r="A34" s="20">
        <v>30</v>
      </c>
      <c r="B34" s="20" t="s">
        <v>6</v>
      </c>
      <c r="C34" s="21" t="s">
        <v>28</v>
      </c>
      <c r="D34" s="16">
        <v>0.15902777777777777</v>
      </c>
      <c r="E34" s="16">
        <v>0.17109953703703704</v>
      </c>
      <c r="F34" s="7"/>
      <c r="G34" s="7"/>
      <c r="H34" s="16">
        <f t="shared" si="0"/>
        <v>0.012071759259259268</v>
      </c>
      <c r="I34" s="7">
        <v>3</v>
      </c>
      <c r="J34" s="7">
        <v>0</v>
      </c>
      <c r="K34" s="7">
        <v>0</v>
      </c>
      <c r="L34" s="7">
        <v>0</v>
      </c>
      <c r="M34" s="7">
        <f t="shared" si="1"/>
        <v>3</v>
      </c>
      <c r="N34" s="16">
        <f t="shared" si="2"/>
        <v>0.0005208333333333333</v>
      </c>
      <c r="O34" s="16">
        <f t="shared" si="3"/>
        <v>0.012592592592592601</v>
      </c>
      <c r="P34" s="7">
        <v>30</v>
      </c>
      <c r="Q34" s="7">
        <v>21</v>
      </c>
    </row>
    <row r="35" spans="1:17" s="12" customFormat="1" ht="18" customHeight="1">
      <c r="A35" s="20">
        <v>31</v>
      </c>
      <c r="B35" s="22" t="s">
        <v>153</v>
      </c>
      <c r="C35" s="21" t="s">
        <v>121</v>
      </c>
      <c r="D35" s="16">
        <v>0.05833333333333333</v>
      </c>
      <c r="E35" s="16">
        <v>0.07060185185185185</v>
      </c>
      <c r="F35" s="7"/>
      <c r="G35" s="7"/>
      <c r="H35" s="16">
        <f t="shared" si="0"/>
        <v>0.012268518518518519</v>
      </c>
      <c r="I35" s="7">
        <v>0</v>
      </c>
      <c r="J35" s="7">
        <v>3</v>
      </c>
      <c r="K35" s="7">
        <v>0</v>
      </c>
      <c r="L35" s="7">
        <v>0</v>
      </c>
      <c r="M35" s="7">
        <f t="shared" si="1"/>
        <v>3</v>
      </c>
      <c r="N35" s="16">
        <f t="shared" si="2"/>
        <v>0.0005208333333333333</v>
      </c>
      <c r="O35" s="16">
        <f t="shared" si="3"/>
        <v>0.012789351851851852</v>
      </c>
      <c r="P35" s="7">
        <v>31</v>
      </c>
      <c r="Q35" s="7">
        <v>20</v>
      </c>
    </row>
    <row r="36" spans="1:17" s="12" customFormat="1" ht="18" customHeight="1">
      <c r="A36" s="20">
        <v>32</v>
      </c>
      <c r="B36" s="20" t="s">
        <v>155</v>
      </c>
      <c r="C36" s="21" t="s">
        <v>164</v>
      </c>
      <c r="D36" s="16">
        <v>0.1729166666666667</v>
      </c>
      <c r="E36" s="16">
        <v>0.18586805555555555</v>
      </c>
      <c r="F36" s="7"/>
      <c r="G36" s="7"/>
      <c r="H36" s="16">
        <f aca="true" t="shared" si="4" ref="H36:H57">E36-D36</f>
        <v>0.01295138888888886</v>
      </c>
      <c r="I36" s="7">
        <v>0</v>
      </c>
      <c r="J36" s="7">
        <v>0</v>
      </c>
      <c r="K36" s="7">
        <v>3</v>
      </c>
      <c r="L36" s="7">
        <v>0</v>
      </c>
      <c r="M36" s="7">
        <f aca="true" t="shared" si="5" ref="M36:M54">L36+K36+J36+I36</f>
        <v>3</v>
      </c>
      <c r="N36" s="16">
        <f aca="true" t="shared" si="6" ref="N36:N58">$N$61*M36</f>
        <v>0.0005208333333333333</v>
      </c>
      <c r="O36" s="16">
        <f aca="true" t="shared" si="7" ref="O36:O58">N36+H36</f>
        <v>0.013472222222222193</v>
      </c>
      <c r="P36" s="7">
        <v>32</v>
      </c>
      <c r="Q36" s="7">
        <v>19</v>
      </c>
    </row>
    <row r="37" spans="1:17" s="12" customFormat="1" ht="18" customHeight="1">
      <c r="A37" s="20">
        <v>33</v>
      </c>
      <c r="B37" s="20" t="s">
        <v>15</v>
      </c>
      <c r="C37" s="21" t="s">
        <v>125</v>
      </c>
      <c r="D37" s="16">
        <v>0.08680555555555557</v>
      </c>
      <c r="E37" s="16">
        <v>0.10002314814814815</v>
      </c>
      <c r="F37" s="7"/>
      <c r="G37" s="7"/>
      <c r="H37" s="16">
        <f t="shared" si="4"/>
        <v>0.013217592592592586</v>
      </c>
      <c r="I37" s="7">
        <v>0</v>
      </c>
      <c r="J37" s="7">
        <v>3</v>
      </c>
      <c r="K37" s="7">
        <v>0</v>
      </c>
      <c r="L37" s="7">
        <v>0</v>
      </c>
      <c r="M37" s="7">
        <f t="shared" si="5"/>
        <v>3</v>
      </c>
      <c r="N37" s="16">
        <f t="shared" si="6"/>
        <v>0.0005208333333333333</v>
      </c>
      <c r="O37" s="16">
        <f t="shared" si="7"/>
        <v>0.01373842592592592</v>
      </c>
      <c r="P37" s="7">
        <v>33</v>
      </c>
      <c r="Q37" s="7">
        <v>18</v>
      </c>
    </row>
    <row r="38" spans="1:17" s="12" customFormat="1" ht="18" customHeight="1">
      <c r="A38" s="20">
        <v>34</v>
      </c>
      <c r="B38" s="7" t="s">
        <v>188</v>
      </c>
      <c r="C38" s="15" t="s">
        <v>189</v>
      </c>
      <c r="D38" s="16">
        <v>0.044444444444444446</v>
      </c>
      <c r="E38" s="16">
        <v>0.05877314814814815</v>
      </c>
      <c r="F38" s="7"/>
      <c r="G38" s="7"/>
      <c r="H38" s="16">
        <f t="shared" si="4"/>
        <v>0.014328703703703705</v>
      </c>
      <c r="I38" s="7">
        <v>0</v>
      </c>
      <c r="J38" s="7">
        <v>3</v>
      </c>
      <c r="K38" s="7">
        <v>0</v>
      </c>
      <c r="L38" s="7">
        <v>0</v>
      </c>
      <c r="M38" s="7">
        <f t="shared" si="5"/>
        <v>3</v>
      </c>
      <c r="N38" s="16">
        <f t="shared" si="6"/>
        <v>0.0005208333333333333</v>
      </c>
      <c r="O38" s="16">
        <f t="shared" si="7"/>
        <v>0.014849537037037038</v>
      </c>
      <c r="P38" s="7">
        <v>34</v>
      </c>
      <c r="Q38" s="7">
        <v>17</v>
      </c>
    </row>
    <row r="39" spans="1:17" s="12" customFormat="1" ht="18" customHeight="1">
      <c r="A39" s="20">
        <v>35</v>
      </c>
      <c r="B39" s="20" t="s">
        <v>13</v>
      </c>
      <c r="C39" s="21" t="s">
        <v>156</v>
      </c>
      <c r="D39" s="16">
        <v>0.10208333333333335</v>
      </c>
      <c r="E39" s="16">
        <v>0.1170138888888889</v>
      </c>
      <c r="F39" s="7"/>
      <c r="G39" s="7"/>
      <c r="H39" s="16">
        <f t="shared" si="4"/>
        <v>0.014930555555555558</v>
      </c>
      <c r="I39" s="7">
        <v>0</v>
      </c>
      <c r="J39" s="7">
        <v>0</v>
      </c>
      <c r="K39" s="7">
        <v>0</v>
      </c>
      <c r="L39" s="7">
        <v>0</v>
      </c>
      <c r="M39" s="7">
        <f t="shared" si="5"/>
        <v>0</v>
      </c>
      <c r="N39" s="16">
        <f t="shared" si="6"/>
        <v>0</v>
      </c>
      <c r="O39" s="16">
        <f t="shared" si="7"/>
        <v>0.014930555555555558</v>
      </c>
      <c r="P39" s="7">
        <v>35</v>
      </c>
      <c r="Q39" s="7">
        <v>16</v>
      </c>
    </row>
    <row r="40" spans="1:17" s="12" customFormat="1" ht="18" customHeight="1">
      <c r="A40" s="20">
        <v>36</v>
      </c>
      <c r="B40" s="20" t="s">
        <v>87</v>
      </c>
      <c r="C40" s="21" t="s">
        <v>165</v>
      </c>
      <c r="D40" s="16">
        <v>0.17777777777777778</v>
      </c>
      <c r="E40" s="16">
        <v>0.1928240740740741</v>
      </c>
      <c r="F40" s="7"/>
      <c r="G40" s="7"/>
      <c r="H40" s="16">
        <f t="shared" si="4"/>
        <v>0.015046296296296308</v>
      </c>
      <c r="I40" s="7">
        <v>0</v>
      </c>
      <c r="J40" s="7">
        <v>0</v>
      </c>
      <c r="K40" s="7">
        <v>0</v>
      </c>
      <c r="L40" s="7">
        <v>0</v>
      </c>
      <c r="M40" s="7">
        <f t="shared" si="5"/>
        <v>0</v>
      </c>
      <c r="N40" s="16">
        <f t="shared" si="6"/>
        <v>0</v>
      </c>
      <c r="O40" s="16">
        <f t="shared" si="7"/>
        <v>0.015046296296296308</v>
      </c>
      <c r="P40" s="7">
        <v>36</v>
      </c>
      <c r="Q40" s="7">
        <v>15</v>
      </c>
    </row>
    <row r="41" spans="1:17" s="12" customFormat="1" ht="18" customHeight="1">
      <c r="A41" s="20">
        <v>37</v>
      </c>
      <c r="B41" s="20" t="s">
        <v>80</v>
      </c>
      <c r="C41" s="21" t="s">
        <v>27</v>
      </c>
      <c r="D41" s="16">
        <v>0.16319444444444445</v>
      </c>
      <c r="E41" s="16">
        <v>0.17814814814814817</v>
      </c>
      <c r="F41" s="7"/>
      <c r="G41" s="7"/>
      <c r="H41" s="16">
        <f t="shared" si="4"/>
        <v>0.014953703703703719</v>
      </c>
      <c r="I41" s="7">
        <v>3</v>
      </c>
      <c r="J41" s="7">
        <v>0</v>
      </c>
      <c r="K41" s="7">
        <v>0</v>
      </c>
      <c r="L41" s="7">
        <v>0</v>
      </c>
      <c r="M41" s="7">
        <f t="shared" si="5"/>
        <v>3</v>
      </c>
      <c r="N41" s="16">
        <f t="shared" si="6"/>
        <v>0.0005208333333333333</v>
      </c>
      <c r="O41" s="16">
        <f t="shared" si="7"/>
        <v>0.015474537037037052</v>
      </c>
      <c r="P41" s="7">
        <v>37</v>
      </c>
      <c r="Q41" s="7">
        <v>14</v>
      </c>
    </row>
    <row r="42" spans="1:17" s="12" customFormat="1" ht="18" customHeight="1">
      <c r="A42" s="20">
        <v>38</v>
      </c>
      <c r="B42" s="20" t="s">
        <v>75</v>
      </c>
      <c r="C42" s="21" t="s">
        <v>129</v>
      </c>
      <c r="D42" s="16">
        <v>0.1423611111111111</v>
      </c>
      <c r="E42" s="16">
        <v>0.15763888888888888</v>
      </c>
      <c r="F42" s="7"/>
      <c r="G42" s="7"/>
      <c r="H42" s="16">
        <f t="shared" si="4"/>
        <v>0.015277777777777779</v>
      </c>
      <c r="I42" s="7">
        <v>0</v>
      </c>
      <c r="J42" s="7">
        <v>6</v>
      </c>
      <c r="K42" s="7">
        <v>0</v>
      </c>
      <c r="L42" s="7">
        <v>0</v>
      </c>
      <c r="M42" s="7">
        <f t="shared" si="5"/>
        <v>6</v>
      </c>
      <c r="N42" s="16">
        <f t="shared" si="6"/>
        <v>0.0010416666666666667</v>
      </c>
      <c r="O42" s="16">
        <f t="shared" si="7"/>
        <v>0.016319444444444445</v>
      </c>
      <c r="P42" s="7">
        <v>38</v>
      </c>
      <c r="Q42" s="7">
        <v>13</v>
      </c>
    </row>
    <row r="43" spans="1:17" s="12" customFormat="1" ht="18" customHeight="1">
      <c r="A43" s="20">
        <v>39</v>
      </c>
      <c r="B43" s="7" t="s">
        <v>74</v>
      </c>
      <c r="C43" s="21" t="s">
        <v>168</v>
      </c>
      <c r="D43" s="16">
        <v>0.1909722222222222</v>
      </c>
      <c r="E43" s="16">
        <v>0.2062962962962963</v>
      </c>
      <c r="F43" s="7"/>
      <c r="G43" s="7"/>
      <c r="H43" s="16">
        <f t="shared" si="4"/>
        <v>0.015324074074074101</v>
      </c>
      <c r="I43" s="7">
        <v>10</v>
      </c>
      <c r="J43" s="7">
        <v>0</v>
      </c>
      <c r="K43" s="7">
        <v>0</v>
      </c>
      <c r="L43" s="7">
        <v>0</v>
      </c>
      <c r="M43" s="7">
        <f t="shared" si="5"/>
        <v>10</v>
      </c>
      <c r="N43" s="16">
        <f t="shared" si="6"/>
        <v>0.0017361111111111112</v>
      </c>
      <c r="O43" s="16">
        <f t="shared" si="7"/>
        <v>0.017060185185185213</v>
      </c>
      <c r="P43" s="7">
        <v>39</v>
      </c>
      <c r="Q43" s="7">
        <v>12</v>
      </c>
    </row>
    <row r="44" spans="1:17" s="12" customFormat="1" ht="18" customHeight="1">
      <c r="A44" s="20">
        <v>40</v>
      </c>
      <c r="B44" s="20" t="s">
        <v>71</v>
      </c>
      <c r="C44" s="21" t="s">
        <v>124</v>
      </c>
      <c r="D44" s="16">
        <v>0.07847222222222222</v>
      </c>
      <c r="E44" s="16">
        <v>0.09436342592592593</v>
      </c>
      <c r="F44" s="7"/>
      <c r="G44" s="7"/>
      <c r="H44" s="16">
        <f t="shared" si="4"/>
        <v>0.015891203703703713</v>
      </c>
      <c r="I44" s="7">
        <v>0</v>
      </c>
      <c r="J44" s="7">
        <v>0</v>
      </c>
      <c r="K44" s="7">
        <v>0</v>
      </c>
      <c r="L44" s="7">
        <v>10</v>
      </c>
      <c r="M44" s="7">
        <f t="shared" si="5"/>
        <v>10</v>
      </c>
      <c r="N44" s="16">
        <f t="shared" si="6"/>
        <v>0.0017361111111111112</v>
      </c>
      <c r="O44" s="16">
        <f t="shared" si="7"/>
        <v>0.017627314814814825</v>
      </c>
      <c r="P44" s="7">
        <v>40</v>
      </c>
      <c r="Q44" s="7">
        <v>11</v>
      </c>
    </row>
    <row r="45" spans="1:17" s="12" customFormat="1" ht="18" customHeight="1">
      <c r="A45" s="20">
        <v>41</v>
      </c>
      <c r="B45" s="20" t="s">
        <v>85</v>
      </c>
      <c r="C45" s="21" t="s">
        <v>89</v>
      </c>
      <c r="D45" s="16">
        <v>0.17500000000000002</v>
      </c>
      <c r="E45" s="16">
        <v>0.19229166666666667</v>
      </c>
      <c r="F45" s="7"/>
      <c r="G45" s="7"/>
      <c r="H45" s="16">
        <f t="shared" si="4"/>
        <v>0.01729166666666665</v>
      </c>
      <c r="I45" s="7">
        <v>0</v>
      </c>
      <c r="J45" s="7">
        <v>0</v>
      </c>
      <c r="K45" s="7">
        <v>3</v>
      </c>
      <c r="L45" s="7">
        <v>0</v>
      </c>
      <c r="M45" s="7">
        <f t="shared" si="5"/>
        <v>3</v>
      </c>
      <c r="N45" s="16">
        <f t="shared" si="6"/>
        <v>0.0005208333333333333</v>
      </c>
      <c r="O45" s="16">
        <f t="shared" si="7"/>
        <v>0.017812499999999985</v>
      </c>
      <c r="P45" s="7">
        <v>41</v>
      </c>
      <c r="Q45" s="7">
        <v>10</v>
      </c>
    </row>
    <row r="46" spans="1:17" s="12" customFormat="1" ht="18" customHeight="1">
      <c r="A46" s="20">
        <v>42</v>
      </c>
      <c r="B46" s="20" t="s">
        <v>16</v>
      </c>
      <c r="C46" s="21" t="s">
        <v>29</v>
      </c>
      <c r="D46" s="16">
        <v>0.16041666666666668</v>
      </c>
      <c r="E46" s="16">
        <v>0.1779050925925926</v>
      </c>
      <c r="F46" s="7"/>
      <c r="G46" s="7"/>
      <c r="H46" s="16">
        <f t="shared" si="4"/>
        <v>0.01748842592592592</v>
      </c>
      <c r="I46" s="7">
        <v>3</v>
      </c>
      <c r="J46" s="7">
        <v>0</v>
      </c>
      <c r="K46" s="7">
        <v>0</v>
      </c>
      <c r="L46" s="7">
        <v>0</v>
      </c>
      <c r="M46" s="7">
        <f t="shared" si="5"/>
        <v>3</v>
      </c>
      <c r="N46" s="16">
        <f t="shared" si="6"/>
        <v>0.0005208333333333333</v>
      </c>
      <c r="O46" s="16">
        <f t="shared" si="7"/>
        <v>0.018009259259259256</v>
      </c>
      <c r="P46" s="7">
        <v>42</v>
      </c>
      <c r="Q46" s="7">
        <v>9</v>
      </c>
    </row>
    <row r="47" spans="1:17" s="12" customFormat="1" ht="18" customHeight="1">
      <c r="A47" s="20">
        <v>43</v>
      </c>
      <c r="B47" s="7" t="s">
        <v>190</v>
      </c>
      <c r="C47" s="21" t="s">
        <v>191</v>
      </c>
      <c r="D47" s="16">
        <v>0.04583333333333334</v>
      </c>
      <c r="E47" s="16">
        <v>0.06336805555555557</v>
      </c>
      <c r="F47" s="7"/>
      <c r="G47" s="7"/>
      <c r="H47" s="16">
        <f t="shared" si="4"/>
        <v>0.01753472222222223</v>
      </c>
      <c r="I47" s="7">
        <v>3</v>
      </c>
      <c r="J47" s="7">
        <v>0</v>
      </c>
      <c r="K47" s="7">
        <v>0</v>
      </c>
      <c r="L47" s="7">
        <v>0</v>
      </c>
      <c r="M47" s="7">
        <f t="shared" si="5"/>
        <v>3</v>
      </c>
      <c r="N47" s="16">
        <f t="shared" si="6"/>
        <v>0.0005208333333333333</v>
      </c>
      <c r="O47" s="16">
        <f t="shared" si="7"/>
        <v>0.018055555555555564</v>
      </c>
      <c r="P47" s="7">
        <v>43</v>
      </c>
      <c r="Q47" s="7">
        <v>8</v>
      </c>
    </row>
    <row r="48" spans="1:17" s="12" customFormat="1" ht="18" customHeight="1">
      <c r="A48" s="20">
        <v>44</v>
      </c>
      <c r="B48" s="20" t="s">
        <v>170</v>
      </c>
      <c r="C48" s="21" t="s">
        <v>187</v>
      </c>
      <c r="D48" s="16">
        <v>0.14930555555555555</v>
      </c>
      <c r="E48" s="16">
        <v>0.16712962962962963</v>
      </c>
      <c r="F48" s="7"/>
      <c r="G48" s="7"/>
      <c r="H48" s="16">
        <f t="shared" si="4"/>
        <v>0.017824074074074076</v>
      </c>
      <c r="I48" s="7">
        <v>3</v>
      </c>
      <c r="J48" s="7">
        <v>0</v>
      </c>
      <c r="K48" s="7">
        <v>0</v>
      </c>
      <c r="L48" s="7">
        <v>0</v>
      </c>
      <c r="M48" s="7">
        <f t="shared" si="5"/>
        <v>3</v>
      </c>
      <c r="N48" s="16">
        <f t="shared" si="6"/>
        <v>0.0005208333333333333</v>
      </c>
      <c r="O48" s="16">
        <f t="shared" si="7"/>
        <v>0.01834490740740741</v>
      </c>
      <c r="P48" s="7">
        <v>44</v>
      </c>
      <c r="Q48" s="7">
        <v>7</v>
      </c>
    </row>
    <row r="49" spans="1:17" s="12" customFormat="1" ht="18" customHeight="1">
      <c r="A49" s="20">
        <v>45</v>
      </c>
      <c r="B49" s="20" t="s">
        <v>60</v>
      </c>
      <c r="C49" s="21" t="s">
        <v>127</v>
      </c>
      <c r="D49" s="16">
        <v>0.132638888888889</v>
      </c>
      <c r="E49" s="16">
        <v>0.1478472222222222</v>
      </c>
      <c r="F49" s="7"/>
      <c r="G49" s="7"/>
      <c r="H49" s="16">
        <f t="shared" si="4"/>
        <v>0.015208333333333213</v>
      </c>
      <c r="I49" s="7">
        <v>3</v>
      </c>
      <c r="J49" s="7">
        <v>13</v>
      </c>
      <c r="K49" s="7">
        <v>0</v>
      </c>
      <c r="L49" s="7">
        <v>10</v>
      </c>
      <c r="M49" s="7">
        <f t="shared" si="5"/>
        <v>26</v>
      </c>
      <c r="N49" s="16">
        <f t="shared" si="6"/>
        <v>0.004513888888888889</v>
      </c>
      <c r="O49" s="16">
        <f t="shared" si="7"/>
        <v>0.019722222222222103</v>
      </c>
      <c r="P49" s="7">
        <v>45</v>
      </c>
      <c r="Q49" s="7">
        <v>6</v>
      </c>
    </row>
    <row r="50" spans="1:17" s="12" customFormat="1" ht="18" customHeight="1">
      <c r="A50" s="20">
        <v>46</v>
      </c>
      <c r="B50" s="20" t="s">
        <v>67</v>
      </c>
      <c r="C50" s="21" t="s">
        <v>209</v>
      </c>
      <c r="D50" s="16">
        <v>0.07569444444444444</v>
      </c>
      <c r="E50" s="16">
        <v>0.09277777777777778</v>
      </c>
      <c r="F50" s="7"/>
      <c r="G50" s="7"/>
      <c r="H50" s="16">
        <f t="shared" si="4"/>
        <v>0.01708333333333334</v>
      </c>
      <c r="I50" s="7">
        <v>3</v>
      </c>
      <c r="J50" s="7">
        <v>0</v>
      </c>
      <c r="K50" s="7">
        <v>0</v>
      </c>
      <c r="L50" s="7">
        <v>13</v>
      </c>
      <c r="M50" s="7">
        <f t="shared" si="5"/>
        <v>16</v>
      </c>
      <c r="N50" s="16">
        <f t="shared" si="6"/>
        <v>0.002777777777777778</v>
      </c>
      <c r="O50" s="16">
        <f t="shared" si="7"/>
        <v>0.019861111111111118</v>
      </c>
      <c r="P50" s="7">
        <v>46</v>
      </c>
      <c r="Q50" s="7">
        <v>5</v>
      </c>
    </row>
    <row r="51" spans="1:17" s="12" customFormat="1" ht="18" customHeight="1">
      <c r="A51" s="20">
        <v>47</v>
      </c>
      <c r="B51" s="20" t="s">
        <v>69</v>
      </c>
      <c r="C51" s="21" t="s">
        <v>123</v>
      </c>
      <c r="D51" s="16">
        <v>0.0798611111111111</v>
      </c>
      <c r="E51" s="16">
        <v>0.10075231481481482</v>
      </c>
      <c r="F51" s="7"/>
      <c r="G51" s="7"/>
      <c r="H51" s="16">
        <f t="shared" si="4"/>
        <v>0.020891203703703717</v>
      </c>
      <c r="I51" s="7">
        <v>0</v>
      </c>
      <c r="J51" s="7">
        <v>0</v>
      </c>
      <c r="K51" s="7">
        <v>0</v>
      </c>
      <c r="L51" s="7">
        <v>0</v>
      </c>
      <c r="M51" s="7">
        <f t="shared" si="5"/>
        <v>0</v>
      </c>
      <c r="N51" s="16">
        <f t="shared" si="6"/>
        <v>0</v>
      </c>
      <c r="O51" s="16">
        <f t="shared" si="7"/>
        <v>0.020891203703703717</v>
      </c>
      <c r="P51" s="7">
        <v>47</v>
      </c>
      <c r="Q51" s="7">
        <v>4</v>
      </c>
    </row>
    <row r="52" spans="1:17" s="12" customFormat="1" ht="18" customHeight="1">
      <c r="A52" s="20">
        <v>48</v>
      </c>
      <c r="B52" s="20" t="s">
        <v>9</v>
      </c>
      <c r="C52" s="21" t="s">
        <v>96</v>
      </c>
      <c r="D52" s="16">
        <v>0.19791666666666666</v>
      </c>
      <c r="E52" s="16">
        <v>0.22218749999999998</v>
      </c>
      <c r="F52" s="7"/>
      <c r="G52" s="7"/>
      <c r="H52" s="16">
        <f t="shared" si="4"/>
        <v>0.024270833333333325</v>
      </c>
      <c r="I52" s="7">
        <v>3</v>
      </c>
      <c r="J52" s="7">
        <v>0</v>
      </c>
      <c r="K52" s="7">
        <v>0</v>
      </c>
      <c r="L52" s="7">
        <v>0</v>
      </c>
      <c r="M52" s="7">
        <f t="shared" si="5"/>
        <v>3</v>
      </c>
      <c r="N52" s="16">
        <f t="shared" si="6"/>
        <v>0.0005208333333333333</v>
      </c>
      <c r="O52" s="16">
        <f t="shared" si="7"/>
        <v>0.02479166666666666</v>
      </c>
      <c r="P52" s="7">
        <v>48</v>
      </c>
      <c r="Q52" s="7">
        <v>3</v>
      </c>
    </row>
    <row r="53" spans="1:17" s="12" customFormat="1" ht="18" customHeight="1">
      <c r="A53" s="20">
        <v>49</v>
      </c>
      <c r="B53" s="20" t="s">
        <v>171</v>
      </c>
      <c r="C53" s="21" t="s">
        <v>172</v>
      </c>
      <c r="D53" s="16">
        <v>0.15069444444444444</v>
      </c>
      <c r="E53" s="16">
        <v>0.17770833333333333</v>
      </c>
      <c r="F53" s="7"/>
      <c r="G53" s="7"/>
      <c r="H53" s="16">
        <f t="shared" si="4"/>
        <v>0.027013888888888893</v>
      </c>
      <c r="I53" s="7">
        <v>0</v>
      </c>
      <c r="J53" s="7">
        <v>0</v>
      </c>
      <c r="K53" s="7">
        <v>0</v>
      </c>
      <c r="L53" s="7">
        <v>0</v>
      </c>
      <c r="M53" s="7">
        <f t="shared" si="5"/>
        <v>0</v>
      </c>
      <c r="N53" s="16">
        <f t="shared" si="6"/>
        <v>0</v>
      </c>
      <c r="O53" s="16">
        <f t="shared" si="7"/>
        <v>0.027013888888888893</v>
      </c>
      <c r="P53" s="7">
        <v>49</v>
      </c>
      <c r="Q53" s="7">
        <v>2</v>
      </c>
    </row>
    <row r="54" spans="1:17" s="12" customFormat="1" ht="18" customHeight="1">
      <c r="A54" s="20">
        <v>50</v>
      </c>
      <c r="B54" s="20" t="s">
        <v>160</v>
      </c>
      <c r="C54" s="21" t="s">
        <v>161</v>
      </c>
      <c r="D54" s="16">
        <v>0.11180555555555556</v>
      </c>
      <c r="E54" s="16">
        <v>0.14693287037037037</v>
      </c>
      <c r="F54" s="7"/>
      <c r="G54" s="7"/>
      <c r="H54" s="16">
        <f t="shared" si="4"/>
        <v>0.035127314814814806</v>
      </c>
      <c r="I54" s="7">
        <v>0</v>
      </c>
      <c r="J54" s="7">
        <v>6</v>
      </c>
      <c r="K54" s="7">
        <v>0</v>
      </c>
      <c r="L54" s="7">
        <v>0</v>
      </c>
      <c r="M54" s="7">
        <f t="shared" si="5"/>
        <v>6</v>
      </c>
      <c r="N54" s="16">
        <f t="shared" si="6"/>
        <v>0.0010416666666666667</v>
      </c>
      <c r="O54" s="16">
        <f t="shared" si="7"/>
        <v>0.036168981481481476</v>
      </c>
      <c r="P54" s="7">
        <v>50</v>
      </c>
      <c r="Q54" s="7">
        <v>1</v>
      </c>
    </row>
    <row r="55" spans="1:17" s="1" customFormat="1" ht="19.5" customHeight="1">
      <c r="A55" s="20">
        <v>51</v>
      </c>
      <c r="B55" s="20" t="s">
        <v>158</v>
      </c>
      <c r="C55" s="21" t="s">
        <v>159</v>
      </c>
      <c r="D55" s="16">
        <v>0.11041666666666666</v>
      </c>
      <c r="E55" s="16">
        <v>0.13734953703703703</v>
      </c>
      <c r="F55" s="7"/>
      <c r="G55" s="7"/>
      <c r="H55" s="16">
        <f t="shared" si="4"/>
        <v>0.02693287037037037</v>
      </c>
      <c r="I55" s="7">
        <v>0</v>
      </c>
      <c r="J55" s="7">
        <v>0</v>
      </c>
      <c r="K55" s="7">
        <v>3</v>
      </c>
      <c r="L55" s="7" t="s">
        <v>201</v>
      </c>
      <c r="M55" s="7">
        <f>K55+J55+I55</f>
        <v>3</v>
      </c>
      <c r="N55" s="16">
        <f t="shared" si="6"/>
        <v>0.0005208333333333333</v>
      </c>
      <c r="O55" s="16">
        <f t="shared" si="7"/>
        <v>0.027453703703703706</v>
      </c>
      <c r="P55" s="7">
        <v>51</v>
      </c>
      <c r="Q55" s="6">
        <v>1</v>
      </c>
    </row>
    <row r="56" spans="1:17" s="12" customFormat="1" ht="18" customHeight="1">
      <c r="A56" s="20">
        <v>52</v>
      </c>
      <c r="B56" s="20" t="s">
        <v>18</v>
      </c>
      <c r="C56" s="21" t="s">
        <v>140</v>
      </c>
      <c r="D56" s="16">
        <v>0.19930555555555554</v>
      </c>
      <c r="E56" s="16">
        <v>0.22747685185185185</v>
      </c>
      <c r="F56" s="7"/>
      <c r="G56" s="7"/>
      <c r="H56" s="16">
        <f t="shared" si="4"/>
        <v>0.028171296296296305</v>
      </c>
      <c r="I56" s="7" t="s">
        <v>201</v>
      </c>
      <c r="J56" s="7">
        <v>0</v>
      </c>
      <c r="K56" s="7">
        <v>0</v>
      </c>
      <c r="L56" s="7">
        <v>0</v>
      </c>
      <c r="M56" s="7">
        <f>L56+K56+J56</f>
        <v>0</v>
      </c>
      <c r="N56" s="16">
        <f t="shared" si="6"/>
        <v>0</v>
      </c>
      <c r="O56" s="16">
        <f t="shared" si="7"/>
        <v>0.028171296296296305</v>
      </c>
      <c r="P56" s="7">
        <v>52</v>
      </c>
      <c r="Q56" s="7">
        <v>1</v>
      </c>
    </row>
    <row r="57" spans="1:17" s="12" customFormat="1" ht="18" customHeight="1">
      <c r="A57" s="20">
        <v>53</v>
      </c>
      <c r="B57" s="20" t="s">
        <v>82</v>
      </c>
      <c r="C57" s="21" t="s">
        <v>186</v>
      </c>
      <c r="D57" s="16">
        <v>0.16597222222222222</v>
      </c>
      <c r="E57" s="16">
        <v>0.2041666666666667</v>
      </c>
      <c r="F57" s="7"/>
      <c r="G57" s="7"/>
      <c r="H57" s="16">
        <f t="shared" si="4"/>
        <v>0.038194444444444475</v>
      </c>
      <c r="I57" s="7">
        <v>3</v>
      </c>
      <c r="J57" s="7">
        <v>0</v>
      </c>
      <c r="K57" s="7">
        <v>0</v>
      </c>
      <c r="L57" s="7" t="s">
        <v>201</v>
      </c>
      <c r="M57" s="7">
        <f>K57+J57+I57</f>
        <v>3</v>
      </c>
      <c r="N57" s="16">
        <f t="shared" si="6"/>
        <v>0.0005208333333333333</v>
      </c>
      <c r="O57" s="16">
        <f t="shared" si="7"/>
        <v>0.03871527777777781</v>
      </c>
      <c r="P57" s="7">
        <v>53</v>
      </c>
      <c r="Q57" s="7">
        <v>1</v>
      </c>
    </row>
    <row r="58" spans="1:17" s="12" customFormat="1" ht="18" customHeight="1">
      <c r="A58" s="20">
        <v>54</v>
      </c>
      <c r="B58" s="6" t="s">
        <v>192</v>
      </c>
      <c r="C58" s="26" t="s">
        <v>46</v>
      </c>
      <c r="D58" s="25">
        <v>0.029861111111111113</v>
      </c>
      <c r="E58" s="25">
        <v>0.042743055555555555</v>
      </c>
      <c r="F58" s="25"/>
      <c r="G58" s="25"/>
      <c r="H58" s="16">
        <f>E58-D58</f>
        <v>0.012881944444444442</v>
      </c>
      <c r="I58" s="6">
        <v>0</v>
      </c>
      <c r="J58" s="7">
        <v>0</v>
      </c>
      <c r="K58" s="7">
        <v>3</v>
      </c>
      <c r="L58" s="7">
        <v>0</v>
      </c>
      <c r="M58" s="7">
        <f>L58+K58+J58+I58</f>
        <v>3</v>
      </c>
      <c r="N58" s="16">
        <f t="shared" si="6"/>
        <v>0.0005208333333333333</v>
      </c>
      <c r="O58" s="16">
        <f t="shared" si="7"/>
        <v>0.013402777777777776</v>
      </c>
      <c r="P58" s="7" t="s">
        <v>208</v>
      </c>
      <c r="Q58" s="7"/>
    </row>
    <row r="59" ht="19.5" customHeight="1">
      <c r="A59" s="8"/>
    </row>
    <row r="60" spans="1:8" ht="19.5" customHeight="1">
      <c r="A60" s="8"/>
      <c r="B60" s="8"/>
      <c r="C60" s="11"/>
      <c r="D60" s="10"/>
      <c r="E60" s="8"/>
      <c r="F60" s="8"/>
      <c r="G60" s="8"/>
      <c r="H60" s="8"/>
    </row>
    <row r="61" spans="1:14" ht="19.5" customHeight="1">
      <c r="A61" s="8"/>
      <c r="B61" s="8"/>
      <c r="C61" s="11"/>
      <c r="D61" s="10"/>
      <c r="E61" s="8"/>
      <c r="F61" s="8"/>
      <c r="G61" s="8"/>
      <c r="H61" s="8"/>
      <c r="N61" s="4">
        <v>0.00017361111111111112</v>
      </c>
    </row>
    <row r="62" spans="1:8" ht="19.5" customHeight="1">
      <c r="A62" s="8"/>
      <c r="B62" s="8"/>
      <c r="C62" s="11"/>
      <c r="D62" s="10"/>
      <c r="E62" s="8"/>
      <c r="F62" s="8"/>
      <c r="G62" s="8"/>
      <c r="H62" s="8"/>
    </row>
    <row r="63" spans="1:8" ht="19.5" customHeight="1">
      <c r="A63" s="8"/>
      <c r="B63" s="8"/>
      <c r="C63" s="11"/>
      <c r="D63" s="10"/>
      <c r="E63" s="8"/>
      <c r="F63" s="8"/>
      <c r="G63" s="8"/>
      <c r="H63" s="8"/>
    </row>
    <row r="64" spans="1:8" ht="19.5" customHeight="1">
      <c r="A64" s="8"/>
      <c r="B64" s="8"/>
      <c r="C64" s="11"/>
      <c r="D64" s="10"/>
      <c r="E64" s="8"/>
      <c r="F64" s="8"/>
      <c r="G64" s="8"/>
      <c r="H64" s="8"/>
    </row>
    <row r="65" spans="1:8" ht="19.5" customHeight="1">
      <c r="A65" s="8"/>
      <c r="B65" s="8"/>
      <c r="C65" s="11"/>
      <c r="D65" s="10"/>
      <c r="E65" s="8"/>
      <c r="F65" s="8"/>
      <c r="G65" s="8"/>
      <c r="H65" s="8"/>
    </row>
    <row r="66" spans="1:8" ht="19.5" customHeight="1">
      <c r="A66" s="8"/>
      <c r="B66" s="8"/>
      <c r="C66" s="11"/>
      <c r="D66" s="10"/>
      <c r="E66" s="8"/>
      <c r="F66" s="8"/>
      <c r="G66" s="8"/>
      <c r="H66" s="8"/>
    </row>
    <row r="67" spans="1:8" ht="19.5" customHeight="1">
      <c r="A67" s="8"/>
      <c r="B67" s="8"/>
      <c r="C67" s="11"/>
      <c r="D67" s="10"/>
      <c r="E67" s="8"/>
      <c r="F67" s="8"/>
      <c r="G67" s="8"/>
      <c r="H67" s="8"/>
    </row>
    <row r="68" spans="1:8" ht="19.5" customHeight="1">
      <c r="A68" s="8"/>
      <c r="B68" s="8"/>
      <c r="C68" s="9"/>
      <c r="D68" s="10"/>
      <c r="E68" s="8"/>
      <c r="F68" s="8"/>
      <c r="G68" s="8"/>
      <c r="H68" s="8"/>
    </row>
    <row r="69" spans="1:8" ht="19.5" customHeight="1">
      <c r="A69" s="8"/>
      <c r="B69" s="8"/>
      <c r="C69" s="9"/>
      <c r="D69" s="10"/>
      <c r="E69" s="8"/>
      <c r="F69" s="8"/>
      <c r="G69" s="8"/>
      <c r="H69" s="8"/>
    </row>
    <row r="70" spans="1:8" ht="19.5" customHeight="1">
      <c r="A70" s="8"/>
      <c r="B70" s="8"/>
      <c r="C70" s="9"/>
      <c r="D70" s="10"/>
      <c r="E70" s="8"/>
      <c r="F70" s="8"/>
      <c r="G70" s="8"/>
      <c r="H70" s="8"/>
    </row>
    <row r="71" spans="1:8" ht="19.5" customHeight="1">
      <c r="A71" s="8"/>
      <c r="B71" s="8"/>
      <c r="C71" s="11"/>
      <c r="D71" s="10"/>
      <c r="E71" s="8"/>
      <c r="F71" s="8"/>
      <c r="G71" s="8"/>
      <c r="H71" s="8"/>
    </row>
    <row r="72" spans="1:8" ht="19.5" customHeight="1">
      <c r="A72" s="8"/>
      <c r="B72" s="8"/>
      <c r="C72" s="11"/>
      <c r="D72" s="10"/>
      <c r="E72" s="8"/>
      <c r="F72" s="8"/>
      <c r="G72" s="8"/>
      <c r="H72" s="8"/>
    </row>
    <row r="73" spans="1:8" ht="19.5" customHeight="1">
      <c r="A73" s="8"/>
      <c r="B73" s="8"/>
      <c r="C73" s="11"/>
      <c r="D73" s="10"/>
      <c r="E73" s="8"/>
      <c r="F73" s="8"/>
      <c r="G73" s="8"/>
      <c r="H73" s="8"/>
    </row>
    <row r="74" spans="1:8" ht="19.5" customHeight="1">
      <c r="A74" s="8"/>
      <c r="B74" s="8"/>
      <c r="C74" s="11"/>
      <c r="D74" s="10"/>
      <c r="E74" s="8"/>
      <c r="F74" s="8"/>
      <c r="G74" s="8"/>
      <c r="H74" s="8"/>
    </row>
    <row r="75" spans="1:8" ht="19.5" customHeight="1">
      <c r="A75" s="8"/>
      <c r="B75" s="8"/>
      <c r="C75" s="11"/>
      <c r="D75" s="10"/>
      <c r="E75" s="8"/>
      <c r="F75" s="8"/>
      <c r="G75" s="8"/>
      <c r="H75" s="8"/>
    </row>
    <row r="76" spans="1:8" ht="19.5" customHeight="1">
      <c r="A76" s="8"/>
      <c r="B76" s="8"/>
      <c r="C76" s="11"/>
      <c r="D76" s="10"/>
      <c r="E76" s="8"/>
      <c r="F76" s="8"/>
      <c r="G76" s="8"/>
      <c r="H76" s="8"/>
    </row>
    <row r="77" spans="1:8" ht="19.5" customHeight="1">
      <c r="A77" s="8"/>
      <c r="B77" s="8"/>
      <c r="C77" s="9"/>
      <c r="D77" s="10"/>
      <c r="E77" s="8"/>
      <c r="F77" s="8"/>
      <c r="G77" s="8"/>
      <c r="H77" s="8"/>
    </row>
    <row r="78" spans="1:8" ht="19.5" customHeight="1">
      <c r="A78" s="8"/>
      <c r="B78" s="8"/>
      <c r="C78" s="9"/>
      <c r="D78" s="10"/>
      <c r="E78" s="8"/>
      <c r="F78" s="8"/>
      <c r="G78" s="8"/>
      <c r="H78" s="8"/>
    </row>
    <row r="79" spans="1:8" ht="19.5" customHeight="1">
      <c r="A79" s="8"/>
      <c r="B79" s="8"/>
      <c r="C79" s="9"/>
      <c r="D79" s="10"/>
      <c r="E79" s="8"/>
      <c r="F79" s="8"/>
      <c r="G79" s="8"/>
      <c r="H79" s="8"/>
    </row>
    <row r="80" spans="1:8" ht="19.5" customHeight="1">
      <c r="A80" s="8"/>
      <c r="B80" s="8"/>
      <c r="C80" s="11"/>
      <c r="D80" s="10"/>
      <c r="E80" s="8"/>
      <c r="F80" s="8"/>
      <c r="G80" s="8"/>
      <c r="H80" s="8"/>
    </row>
    <row r="81" spans="1:8" ht="19.5" customHeight="1">
      <c r="A81" s="8"/>
      <c r="B81" s="8"/>
      <c r="C81" s="11"/>
      <c r="D81" s="10"/>
      <c r="E81" s="8"/>
      <c r="F81" s="8"/>
      <c r="G81" s="8"/>
      <c r="H81" s="8"/>
    </row>
    <row r="82" spans="1:8" ht="19.5" customHeight="1">
      <c r="A82" s="8"/>
      <c r="B82" s="8"/>
      <c r="C82" s="11"/>
      <c r="D82" s="10"/>
      <c r="E82" s="8"/>
      <c r="F82" s="8"/>
      <c r="G82" s="8"/>
      <c r="H82" s="8"/>
    </row>
    <row r="83" spans="1:8" ht="19.5" customHeight="1">
      <c r="A83" s="8"/>
      <c r="B83" s="8"/>
      <c r="C83" s="11"/>
      <c r="D83" s="10"/>
      <c r="E83" s="8"/>
      <c r="F83" s="8"/>
      <c r="G83" s="8"/>
      <c r="H83" s="8"/>
    </row>
    <row r="84" spans="1:8" ht="19.5" customHeight="1">
      <c r="A84" s="8"/>
      <c r="B84" s="8"/>
      <c r="C84" s="11"/>
      <c r="D84" s="10"/>
      <c r="E84" s="8"/>
      <c r="F84" s="8"/>
      <c r="G84" s="8"/>
      <c r="H84" s="8"/>
    </row>
    <row r="85" spans="1:8" ht="19.5" customHeight="1">
      <c r="A85" s="8"/>
      <c r="B85" s="8"/>
      <c r="C85" s="11"/>
      <c r="D85" s="10"/>
      <c r="E85" s="8"/>
      <c r="F85" s="8"/>
      <c r="G85" s="8"/>
      <c r="H85" s="8"/>
    </row>
    <row r="86" spans="1:8" ht="19.5" customHeight="1">
      <c r="A86" s="3"/>
      <c r="B86" s="3"/>
      <c r="C86" s="3"/>
      <c r="D86" s="3"/>
      <c r="E86" s="3"/>
      <c r="F86" s="3"/>
      <c r="G86" s="3"/>
      <c r="H86" s="3"/>
    </row>
    <row r="87" spans="1:8" ht="19.5" customHeight="1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3"/>
      <c r="C88" s="3"/>
      <c r="D88" s="3"/>
      <c r="E88" s="3"/>
      <c r="F88" s="3"/>
      <c r="G88" s="3"/>
      <c r="H88" s="3"/>
    </row>
    <row r="89" spans="1:8" ht="19.5" customHeight="1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3"/>
      <c r="C90" s="3"/>
      <c r="D90" s="3"/>
      <c r="E90" s="3"/>
      <c r="F90" s="3"/>
      <c r="G90" s="3"/>
      <c r="H90" s="3"/>
    </row>
    <row r="91" spans="1:8" ht="19.5" customHeight="1">
      <c r="A91" s="3"/>
      <c r="B91" s="3"/>
      <c r="C91" s="3"/>
      <c r="D91" s="3"/>
      <c r="E91" s="3"/>
      <c r="F91" s="3"/>
      <c r="G91" s="3"/>
      <c r="H91" s="3"/>
    </row>
    <row r="92" spans="1:8" ht="19.5" customHeight="1">
      <c r="A92" s="3"/>
      <c r="B92" s="3"/>
      <c r="C92" s="3"/>
      <c r="D92" s="3"/>
      <c r="E92" s="3"/>
      <c r="F92" s="3"/>
      <c r="G92" s="3"/>
      <c r="H92" s="3"/>
    </row>
    <row r="93" spans="1:8" ht="19.5" customHeight="1">
      <c r="A93" s="3"/>
      <c r="B93" s="3"/>
      <c r="C93" s="3"/>
      <c r="D93" s="3"/>
      <c r="E93" s="3"/>
      <c r="F93" s="3"/>
      <c r="G93" s="3"/>
      <c r="H93" s="3"/>
    </row>
    <row r="94" spans="1:8" ht="19.5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3"/>
      <c r="C95" s="3"/>
      <c r="D95" s="3"/>
      <c r="E95" s="3"/>
      <c r="F95" s="3"/>
      <c r="G95" s="3"/>
      <c r="H95" s="3"/>
    </row>
    <row r="96" spans="1:8" ht="19.5" customHeight="1">
      <c r="A96" s="3"/>
      <c r="B96" s="3"/>
      <c r="C96" s="3"/>
      <c r="D96" s="3"/>
      <c r="E96" s="3"/>
      <c r="F96" s="3"/>
      <c r="G96" s="3"/>
      <c r="H96" s="3"/>
    </row>
    <row r="97" spans="1:8" ht="19.5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3"/>
      <c r="C98" s="3"/>
      <c r="D98" s="3"/>
      <c r="E98" s="3"/>
      <c r="F98" s="3"/>
      <c r="G98" s="3"/>
      <c r="H98" s="3"/>
    </row>
    <row r="99" spans="1:8" ht="19.5" customHeight="1">
      <c r="A99" s="3"/>
      <c r="B99" s="3"/>
      <c r="C99" s="3"/>
      <c r="D99" s="3"/>
      <c r="E99" s="3"/>
      <c r="F99" s="3"/>
      <c r="G99" s="3"/>
      <c r="H99" s="3"/>
    </row>
    <row r="100" spans="1:8" ht="19.5" customHeight="1">
      <c r="A100" s="3"/>
      <c r="B100" s="3"/>
      <c r="C100" s="3"/>
      <c r="D100" s="3"/>
      <c r="E100" s="3"/>
      <c r="F100" s="3"/>
      <c r="G100" s="3"/>
      <c r="H100" s="3"/>
    </row>
    <row r="101" spans="1:8" ht="19.5" customHeight="1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3"/>
      <c r="C102" s="3"/>
      <c r="D102" s="3"/>
      <c r="E102" s="3"/>
      <c r="F102" s="3"/>
      <c r="G102" s="3"/>
      <c r="H102" s="3"/>
    </row>
    <row r="103" spans="1:8" ht="19.5" customHeight="1">
      <c r="A103" s="3"/>
      <c r="B103" s="3"/>
      <c r="C103" s="3"/>
      <c r="D103" s="3"/>
      <c r="E103" s="3"/>
      <c r="F103" s="3"/>
      <c r="G103" s="3"/>
      <c r="H103" s="3"/>
    </row>
    <row r="104" spans="1:8" ht="19.5" customHeight="1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3"/>
      <c r="C105" s="3"/>
      <c r="D105" s="3"/>
      <c r="E105" s="3"/>
      <c r="F105" s="3"/>
      <c r="G105" s="3"/>
      <c r="H105" s="3"/>
    </row>
    <row r="106" spans="1:8" ht="19.5" customHeight="1">
      <c r="A106" s="3"/>
      <c r="B106" s="3"/>
      <c r="C106" s="3"/>
      <c r="D106" s="3"/>
      <c r="E106" s="3"/>
      <c r="F106" s="3"/>
      <c r="G106" s="3"/>
      <c r="H106" s="3"/>
    </row>
    <row r="107" spans="1:8" ht="19.5" customHeight="1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3"/>
      <c r="C108" s="3"/>
      <c r="D108" s="3"/>
      <c r="E108" s="3"/>
      <c r="F108" s="3"/>
      <c r="G108" s="3"/>
      <c r="H108" s="3"/>
    </row>
    <row r="109" spans="1:8" ht="19.5" customHeight="1">
      <c r="A109" s="3"/>
      <c r="B109" s="3"/>
      <c r="C109" s="3"/>
      <c r="D109" s="3"/>
      <c r="E109" s="3"/>
      <c r="F109" s="3"/>
      <c r="G109" s="3"/>
      <c r="H109" s="3"/>
    </row>
    <row r="110" spans="1:8" ht="19.5" customHeight="1">
      <c r="A110" s="3"/>
      <c r="B110" s="3"/>
      <c r="C110" s="3"/>
      <c r="D110" s="3"/>
      <c r="E110" s="3"/>
      <c r="F110" s="3"/>
      <c r="G110" s="3"/>
      <c r="H110" s="3"/>
    </row>
    <row r="111" spans="1:8" ht="19.5" customHeight="1">
      <c r="A111" s="3"/>
      <c r="B111" s="3"/>
      <c r="C111" s="3"/>
      <c r="D111" s="3"/>
      <c r="E111" s="3"/>
      <c r="F111" s="3"/>
      <c r="G111" s="3"/>
      <c r="H111" s="3"/>
    </row>
    <row r="112" spans="1:8" ht="19.5" customHeight="1">
      <c r="A112" s="3"/>
      <c r="B112" s="3"/>
      <c r="C112" s="3"/>
      <c r="D112" s="3"/>
      <c r="E112" s="3"/>
      <c r="F112" s="3"/>
      <c r="G112" s="3"/>
      <c r="H112" s="3"/>
    </row>
    <row r="113" spans="1:8" ht="19.5" customHeight="1">
      <c r="A113" s="3"/>
      <c r="B113" s="3"/>
      <c r="C113" s="3"/>
      <c r="D113" s="3"/>
      <c r="E113" s="3"/>
      <c r="F113" s="3"/>
      <c r="G113" s="3"/>
      <c r="H113" s="3"/>
    </row>
    <row r="114" spans="1:8" ht="19.5" customHeight="1">
      <c r="A114" s="3"/>
      <c r="B114" s="3"/>
      <c r="C114" s="3"/>
      <c r="D114" s="3"/>
      <c r="E114" s="3"/>
      <c r="F114" s="3"/>
      <c r="G114" s="3"/>
      <c r="H114" s="3"/>
    </row>
    <row r="115" spans="1:8" ht="19.5" customHeight="1">
      <c r="A115" s="3"/>
      <c r="B115" s="3"/>
      <c r="C115" s="3"/>
      <c r="D115" s="3"/>
      <c r="E115" s="3"/>
      <c r="F115" s="3"/>
      <c r="G115" s="3"/>
      <c r="H115" s="3"/>
    </row>
    <row r="116" spans="1:8" ht="19.5" customHeight="1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3"/>
      <c r="C117" s="3"/>
      <c r="D117" s="3"/>
      <c r="E117" s="3"/>
      <c r="F117" s="3"/>
      <c r="G117" s="3"/>
      <c r="H117" s="3"/>
    </row>
    <row r="118" spans="1:8" ht="19.5" customHeight="1">
      <c r="A118" s="3"/>
      <c r="B118" s="3"/>
      <c r="C118" s="3"/>
      <c r="D118" s="3"/>
      <c r="E118" s="3"/>
      <c r="F118" s="3"/>
      <c r="G118" s="3"/>
      <c r="H118" s="3"/>
    </row>
    <row r="119" spans="1:8" ht="19.5" customHeight="1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3"/>
      <c r="C120" s="3"/>
      <c r="D120" s="3"/>
      <c r="E120" s="3"/>
      <c r="F120" s="3"/>
      <c r="G120" s="3"/>
      <c r="H120" s="3"/>
    </row>
    <row r="121" spans="1:8" ht="19.5" customHeight="1">
      <c r="A121" s="3"/>
      <c r="B121" s="3"/>
      <c r="C121" s="3"/>
      <c r="D121" s="3"/>
      <c r="E121" s="3"/>
      <c r="F121" s="3"/>
      <c r="G121" s="3"/>
      <c r="H121" s="3"/>
    </row>
    <row r="122" spans="1:8" ht="19.5" customHeight="1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3"/>
      <c r="C123" s="3"/>
      <c r="D123" s="3"/>
      <c r="E123" s="3"/>
      <c r="F123" s="3"/>
      <c r="G123" s="3"/>
      <c r="H123" s="3"/>
    </row>
    <row r="124" spans="1:8" ht="19.5" customHeight="1">
      <c r="A124" s="3"/>
      <c r="B124" s="3"/>
      <c r="C124" s="3"/>
      <c r="D124" s="3"/>
      <c r="E124" s="3"/>
      <c r="F124" s="3"/>
      <c r="G124" s="3"/>
      <c r="H124" s="3"/>
    </row>
    <row r="125" spans="1:8" ht="19.5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3"/>
      <c r="C128" s="3"/>
      <c r="D128" s="3"/>
      <c r="E128" s="3"/>
      <c r="F128" s="3"/>
      <c r="G128" s="3"/>
      <c r="H128" s="3"/>
    </row>
    <row r="129" spans="1:8" ht="19.5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3"/>
      <c r="C130" s="3"/>
      <c r="D130" s="3"/>
      <c r="E130" s="3"/>
      <c r="F130" s="3"/>
      <c r="G130" s="3"/>
      <c r="H130" s="3"/>
    </row>
    <row r="131" spans="1:8" ht="19.5" customHeight="1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3"/>
      <c r="C132" s="3"/>
      <c r="D132" s="3"/>
      <c r="E132" s="3"/>
      <c r="F132" s="3"/>
      <c r="G132" s="3"/>
      <c r="H132" s="3"/>
    </row>
    <row r="133" spans="1:8" ht="19.5" customHeight="1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</sheetData>
  <sheetProtection/>
  <mergeCells count="1">
    <mergeCell ref="A1:P3"/>
  </mergeCells>
  <printOptions/>
  <pageMargins left="0.1968503937007874" right="0.1968503937007874" top="0.1968503937007874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0"/>
  <sheetViews>
    <sheetView workbookViewId="0" topLeftCell="A34">
      <selection activeCell="P4" sqref="P4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27.75390625" style="0" customWidth="1"/>
    <col min="4" max="4" width="9.625" style="0" customWidth="1"/>
    <col min="5" max="5" width="9.00390625" style="0" customWidth="1"/>
    <col min="7" max="9" width="4.00390625" style="0" customWidth="1"/>
    <col min="10" max="10" width="5.375" style="0" customWidth="1"/>
    <col min="11" max="11" width="5.125" style="0" customWidth="1"/>
    <col min="12" max="12" width="10.375" style="0" customWidth="1"/>
    <col min="13" max="13" width="11.125" style="0" customWidth="1"/>
    <col min="14" max="15" width="5.75390625" style="0" customWidth="1"/>
    <col min="16" max="16" width="4.25390625" style="0" customWidth="1"/>
  </cols>
  <sheetData>
    <row r="1" spans="1:16" ht="12.75">
      <c r="A1" s="53" t="s">
        <v>206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52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69" customHeight="1">
      <c r="A4" s="14" t="s">
        <v>0</v>
      </c>
      <c r="B4" s="32" t="s">
        <v>54</v>
      </c>
      <c r="C4" s="5" t="s">
        <v>55</v>
      </c>
      <c r="D4" s="5" t="s">
        <v>56</v>
      </c>
      <c r="E4" s="5" t="s">
        <v>57</v>
      </c>
      <c r="F4" s="17" t="s">
        <v>48</v>
      </c>
      <c r="G4" s="34" t="s">
        <v>49</v>
      </c>
      <c r="H4" s="34" t="s">
        <v>50</v>
      </c>
      <c r="I4" s="35" t="s">
        <v>199</v>
      </c>
      <c r="J4" s="35" t="s">
        <v>200</v>
      </c>
      <c r="K4" s="35" t="s">
        <v>51</v>
      </c>
      <c r="L4" s="17" t="s">
        <v>204</v>
      </c>
      <c r="M4" s="36" t="s">
        <v>203</v>
      </c>
      <c r="N4" s="37" t="s">
        <v>202</v>
      </c>
      <c r="O4" s="37" t="s">
        <v>217</v>
      </c>
      <c r="P4" s="38" t="s">
        <v>205</v>
      </c>
    </row>
    <row r="5" spans="1:16" ht="18" customHeight="1">
      <c r="A5" s="2">
        <v>1</v>
      </c>
      <c r="B5" s="20" t="s">
        <v>10</v>
      </c>
      <c r="C5" s="18" t="s">
        <v>45</v>
      </c>
      <c r="D5" s="16">
        <v>0</v>
      </c>
      <c r="E5" s="16">
        <v>0.006284722222222223</v>
      </c>
      <c r="F5" s="31">
        <f aca="true" t="shared" si="0" ref="F5:F45">E5-D5</f>
        <v>0.006284722222222223</v>
      </c>
      <c r="G5" s="6">
        <v>1</v>
      </c>
      <c r="H5" s="6">
        <v>0</v>
      </c>
      <c r="I5" s="28">
        <v>0</v>
      </c>
      <c r="J5" s="28">
        <v>0</v>
      </c>
      <c r="K5" s="28">
        <f aca="true" t="shared" si="1" ref="K5:K35">J5+I5+H5+G5</f>
        <v>1</v>
      </c>
      <c r="L5" s="30">
        <f aca="true" t="shared" si="2" ref="L5:L45">$E$50*K5</f>
        <v>0.00017361111111111112</v>
      </c>
      <c r="M5" s="30">
        <f aca="true" t="shared" si="3" ref="M5:M45">L5+F5</f>
        <v>0.006458333333333334</v>
      </c>
      <c r="N5" s="28">
        <v>0</v>
      </c>
      <c r="O5" s="28">
        <v>1</v>
      </c>
      <c r="P5" s="7">
        <v>100</v>
      </c>
    </row>
    <row r="6" spans="1:16" ht="18" customHeight="1">
      <c r="A6" s="2">
        <v>2</v>
      </c>
      <c r="B6" s="22" t="s">
        <v>107</v>
      </c>
      <c r="C6" s="18" t="s">
        <v>31</v>
      </c>
      <c r="D6" s="16">
        <v>0.0062499999999999995</v>
      </c>
      <c r="E6" s="16">
        <v>0.013171296296296294</v>
      </c>
      <c r="F6" s="31">
        <f t="shared" si="0"/>
        <v>0.006921296296296294</v>
      </c>
      <c r="G6" s="6">
        <v>0</v>
      </c>
      <c r="H6" s="6">
        <v>0</v>
      </c>
      <c r="I6" s="28">
        <v>0</v>
      </c>
      <c r="J6" s="28">
        <v>1</v>
      </c>
      <c r="K6" s="28">
        <f t="shared" si="1"/>
        <v>1</v>
      </c>
      <c r="L6" s="30">
        <f t="shared" si="2"/>
        <v>0.00017361111111111112</v>
      </c>
      <c r="M6" s="30">
        <f t="shared" si="3"/>
        <v>0.007094907407407406</v>
      </c>
      <c r="N6" s="28">
        <v>0</v>
      </c>
      <c r="O6" s="28">
        <v>2</v>
      </c>
      <c r="P6" s="7">
        <v>95</v>
      </c>
    </row>
    <row r="7" spans="1:16" ht="18" customHeight="1">
      <c r="A7" s="2">
        <v>3</v>
      </c>
      <c r="B7" s="22" t="s">
        <v>146</v>
      </c>
      <c r="C7" s="18" t="s">
        <v>61</v>
      </c>
      <c r="D7" s="16">
        <v>0.017361111111111112</v>
      </c>
      <c r="E7" s="16">
        <v>0.024675925925925924</v>
      </c>
      <c r="F7" s="31">
        <f t="shared" si="0"/>
        <v>0.007314814814814812</v>
      </c>
      <c r="G7" s="6">
        <v>0</v>
      </c>
      <c r="H7" s="6">
        <v>0</v>
      </c>
      <c r="I7" s="28">
        <v>0</v>
      </c>
      <c r="J7" s="28">
        <v>0</v>
      </c>
      <c r="K7" s="28">
        <f t="shared" si="1"/>
        <v>0</v>
      </c>
      <c r="L7" s="30">
        <f t="shared" si="2"/>
        <v>0</v>
      </c>
      <c r="M7" s="30">
        <f t="shared" si="3"/>
        <v>0.007314814814814812</v>
      </c>
      <c r="N7" s="28">
        <v>0</v>
      </c>
      <c r="O7" s="28">
        <v>3</v>
      </c>
      <c r="P7" s="7">
        <v>91</v>
      </c>
    </row>
    <row r="8" spans="1:16" ht="18" customHeight="1">
      <c r="A8" s="2">
        <v>4</v>
      </c>
      <c r="B8" s="20" t="s">
        <v>108</v>
      </c>
      <c r="C8" s="18" t="s">
        <v>110</v>
      </c>
      <c r="D8" s="16">
        <v>0.006944444444444444</v>
      </c>
      <c r="E8" s="16">
        <v>0.014282407407407409</v>
      </c>
      <c r="F8" s="31">
        <f t="shared" si="0"/>
        <v>0.0073379629629629645</v>
      </c>
      <c r="G8" s="6">
        <v>0</v>
      </c>
      <c r="H8" s="6">
        <v>0</v>
      </c>
      <c r="I8" s="28">
        <v>0</v>
      </c>
      <c r="J8" s="28">
        <v>0</v>
      </c>
      <c r="K8" s="28">
        <f t="shared" si="1"/>
        <v>0</v>
      </c>
      <c r="L8" s="30">
        <f t="shared" si="2"/>
        <v>0</v>
      </c>
      <c r="M8" s="30">
        <f t="shared" si="3"/>
        <v>0.0073379629629629645</v>
      </c>
      <c r="N8" s="28">
        <v>0</v>
      </c>
      <c r="O8" s="28">
        <v>4</v>
      </c>
      <c r="P8" s="7">
        <v>87</v>
      </c>
    </row>
    <row r="9" spans="1:16" ht="18" customHeight="1">
      <c r="A9" s="2">
        <v>5</v>
      </c>
      <c r="B9" s="20" t="s">
        <v>149</v>
      </c>
      <c r="C9" s="18" t="s">
        <v>63</v>
      </c>
      <c r="D9" s="16">
        <v>0.02291666666666667</v>
      </c>
      <c r="E9" s="16">
        <v>0.03277777777777778</v>
      </c>
      <c r="F9" s="31">
        <f t="shared" si="0"/>
        <v>0.009861111111111112</v>
      </c>
      <c r="G9" s="6">
        <v>0</v>
      </c>
      <c r="H9" s="6">
        <v>0</v>
      </c>
      <c r="I9" s="28">
        <v>0</v>
      </c>
      <c r="J9" s="28">
        <v>0</v>
      </c>
      <c r="K9" s="28">
        <f t="shared" si="1"/>
        <v>0</v>
      </c>
      <c r="L9" s="30">
        <f t="shared" si="2"/>
        <v>0</v>
      </c>
      <c r="M9" s="30">
        <f t="shared" si="3"/>
        <v>0.009861111111111112</v>
      </c>
      <c r="N9" s="28">
        <v>0</v>
      </c>
      <c r="O9" s="28">
        <v>5</v>
      </c>
      <c r="P9" s="7">
        <v>83</v>
      </c>
    </row>
    <row r="10" spans="1:16" ht="18" customHeight="1">
      <c r="A10" s="2">
        <v>6</v>
      </c>
      <c r="B10" s="20" t="s">
        <v>66</v>
      </c>
      <c r="C10" s="18" t="s">
        <v>37</v>
      </c>
      <c r="D10" s="16">
        <v>0.07430555555555556</v>
      </c>
      <c r="E10" s="16">
        <v>0.08435185185185184</v>
      </c>
      <c r="F10" s="31">
        <f t="shared" si="0"/>
        <v>0.01004629629629629</v>
      </c>
      <c r="G10" s="6">
        <v>0</v>
      </c>
      <c r="H10" s="6">
        <v>0</v>
      </c>
      <c r="I10" s="28">
        <v>0</v>
      </c>
      <c r="J10" s="28">
        <v>0</v>
      </c>
      <c r="K10" s="28">
        <f t="shared" si="1"/>
        <v>0</v>
      </c>
      <c r="L10" s="30">
        <f t="shared" si="2"/>
        <v>0</v>
      </c>
      <c r="M10" s="30">
        <f t="shared" si="3"/>
        <v>0.01004629629629629</v>
      </c>
      <c r="N10" s="28">
        <v>0</v>
      </c>
      <c r="O10" s="28">
        <v>6</v>
      </c>
      <c r="P10" s="7">
        <v>79</v>
      </c>
    </row>
    <row r="11" spans="1:16" ht="18" customHeight="1">
      <c r="A11" s="2">
        <v>7</v>
      </c>
      <c r="B11" s="20" t="s">
        <v>109</v>
      </c>
      <c r="C11" s="18" t="s">
        <v>33</v>
      </c>
      <c r="D11" s="16">
        <v>0.007638888888888889</v>
      </c>
      <c r="E11" s="16">
        <v>0.017870370370370373</v>
      </c>
      <c r="F11" s="31">
        <f t="shared" si="0"/>
        <v>0.010231481481481484</v>
      </c>
      <c r="G11" s="6">
        <v>0</v>
      </c>
      <c r="H11" s="6">
        <v>0</v>
      </c>
      <c r="I11" s="28">
        <v>0</v>
      </c>
      <c r="J11" s="28">
        <v>0</v>
      </c>
      <c r="K11" s="28">
        <f t="shared" si="1"/>
        <v>0</v>
      </c>
      <c r="L11" s="30">
        <f t="shared" si="2"/>
        <v>0</v>
      </c>
      <c r="M11" s="30">
        <f t="shared" si="3"/>
        <v>0.010231481481481484</v>
      </c>
      <c r="N11" s="28">
        <v>0</v>
      </c>
      <c r="O11" s="28">
        <v>7</v>
      </c>
      <c r="P11" s="7">
        <v>75</v>
      </c>
    </row>
    <row r="12" spans="1:16" ht="18" customHeight="1">
      <c r="A12" s="2">
        <v>8</v>
      </c>
      <c r="B12" s="20" t="s">
        <v>98</v>
      </c>
      <c r="C12" s="18" t="s">
        <v>173</v>
      </c>
      <c r="D12" s="16">
        <v>0.04027777777777778</v>
      </c>
      <c r="E12" s="16">
        <v>0.05026620370370371</v>
      </c>
      <c r="F12" s="31">
        <f t="shared" si="0"/>
        <v>0.009988425925925928</v>
      </c>
      <c r="G12" s="6">
        <v>0</v>
      </c>
      <c r="H12" s="6">
        <v>3</v>
      </c>
      <c r="I12" s="28">
        <v>0</v>
      </c>
      <c r="J12" s="28">
        <v>0</v>
      </c>
      <c r="K12" s="28">
        <f t="shared" si="1"/>
        <v>3</v>
      </c>
      <c r="L12" s="30">
        <f t="shared" si="2"/>
        <v>0.0005208333333333333</v>
      </c>
      <c r="M12" s="30">
        <f t="shared" si="3"/>
        <v>0.010509259259259262</v>
      </c>
      <c r="N12" s="28">
        <v>0</v>
      </c>
      <c r="O12" s="28">
        <v>8</v>
      </c>
      <c r="P12" s="7">
        <v>72</v>
      </c>
    </row>
    <row r="13" spans="1:16" ht="18" customHeight="1">
      <c r="A13" s="2">
        <v>9</v>
      </c>
      <c r="B13" s="20" t="s">
        <v>147</v>
      </c>
      <c r="C13" s="18" t="s">
        <v>62</v>
      </c>
      <c r="D13" s="16">
        <v>0.01875</v>
      </c>
      <c r="E13" s="16">
        <v>0.02936342592592592</v>
      </c>
      <c r="F13" s="31">
        <f t="shared" si="0"/>
        <v>0.010613425925925922</v>
      </c>
      <c r="G13" s="6">
        <v>0</v>
      </c>
      <c r="H13" s="6">
        <v>0</v>
      </c>
      <c r="I13" s="28">
        <v>0</v>
      </c>
      <c r="J13" s="28">
        <v>0</v>
      </c>
      <c r="K13" s="28">
        <f t="shared" si="1"/>
        <v>0</v>
      </c>
      <c r="L13" s="30">
        <f t="shared" si="2"/>
        <v>0</v>
      </c>
      <c r="M13" s="30">
        <f t="shared" si="3"/>
        <v>0.010613425925925922</v>
      </c>
      <c r="N13" s="28">
        <v>0</v>
      </c>
      <c r="O13" s="28">
        <v>9</v>
      </c>
      <c r="P13" s="7">
        <v>69</v>
      </c>
    </row>
    <row r="14" spans="1:16" ht="18" customHeight="1">
      <c r="A14" s="2">
        <v>10</v>
      </c>
      <c r="B14" s="20" t="s">
        <v>35</v>
      </c>
      <c r="C14" s="18" t="s">
        <v>25</v>
      </c>
      <c r="D14" s="16">
        <v>0.08819444444444445</v>
      </c>
      <c r="E14" s="16">
        <v>0.09980324074074075</v>
      </c>
      <c r="F14" s="31">
        <f t="shared" si="0"/>
        <v>0.011608796296296298</v>
      </c>
      <c r="G14" s="6">
        <v>0</v>
      </c>
      <c r="H14" s="6">
        <v>0</v>
      </c>
      <c r="I14" s="28">
        <v>0</v>
      </c>
      <c r="J14" s="28">
        <v>0</v>
      </c>
      <c r="K14" s="28">
        <f t="shared" si="1"/>
        <v>0</v>
      </c>
      <c r="L14" s="30">
        <f t="shared" si="2"/>
        <v>0</v>
      </c>
      <c r="M14" s="30">
        <f t="shared" si="3"/>
        <v>0.011608796296296298</v>
      </c>
      <c r="N14" s="28">
        <v>0</v>
      </c>
      <c r="O14" s="28">
        <v>10</v>
      </c>
      <c r="P14" s="7">
        <v>66</v>
      </c>
    </row>
    <row r="15" spans="1:16" ht="18" customHeight="1">
      <c r="A15" s="2">
        <v>11</v>
      </c>
      <c r="B15" s="20" t="s">
        <v>99</v>
      </c>
      <c r="C15" s="18" t="s">
        <v>174</v>
      </c>
      <c r="D15" s="16">
        <v>0.041666666666666664</v>
      </c>
      <c r="E15" s="16">
        <v>0.052800925925925925</v>
      </c>
      <c r="F15" s="31">
        <f t="shared" si="0"/>
        <v>0.01113425925925926</v>
      </c>
      <c r="G15" s="6">
        <v>0</v>
      </c>
      <c r="H15" s="6">
        <v>0</v>
      </c>
      <c r="I15" s="28">
        <v>3</v>
      </c>
      <c r="J15" s="28">
        <v>0</v>
      </c>
      <c r="K15" s="28">
        <f t="shared" si="1"/>
        <v>3</v>
      </c>
      <c r="L15" s="30">
        <f t="shared" si="2"/>
        <v>0.0005208333333333333</v>
      </c>
      <c r="M15" s="30">
        <f t="shared" si="3"/>
        <v>0.011655092592592594</v>
      </c>
      <c r="N15" s="28">
        <v>0</v>
      </c>
      <c r="O15" s="28">
        <v>11</v>
      </c>
      <c r="P15" s="7">
        <v>63</v>
      </c>
    </row>
    <row r="16" spans="1:16" ht="18" customHeight="1">
      <c r="A16" s="2">
        <v>12</v>
      </c>
      <c r="B16" s="20" t="s">
        <v>152</v>
      </c>
      <c r="C16" s="18" t="s">
        <v>134</v>
      </c>
      <c r="D16" s="16">
        <v>0.061111111111111116</v>
      </c>
      <c r="E16" s="16">
        <v>0.07307870370370372</v>
      </c>
      <c r="F16" s="31">
        <f t="shared" si="0"/>
        <v>0.011967592592592599</v>
      </c>
      <c r="G16" s="6">
        <v>0</v>
      </c>
      <c r="H16" s="6">
        <v>0</v>
      </c>
      <c r="I16" s="28">
        <v>0</v>
      </c>
      <c r="J16" s="28">
        <v>0</v>
      </c>
      <c r="K16" s="28">
        <f t="shared" si="1"/>
        <v>0</v>
      </c>
      <c r="L16" s="30">
        <f t="shared" si="2"/>
        <v>0</v>
      </c>
      <c r="M16" s="30">
        <f t="shared" si="3"/>
        <v>0.011967592592592599</v>
      </c>
      <c r="N16" s="28">
        <v>0</v>
      </c>
      <c r="O16" s="28">
        <v>12</v>
      </c>
      <c r="P16" s="7">
        <v>60</v>
      </c>
    </row>
    <row r="17" spans="1:16" ht="18" customHeight="1">
      <c r="A17" s="2">
        <v>13</v>
      </c>
      <c r="B17" s="20" t="s">
        <v>150</v>
      </c>
      <c r="C17" s="18" t="s">
        <v>131</v>
      </c>
      <c r="D17" s="16">
        <v>0.024305555555555556</v>
      </c>
      <c r="E17" s="16">
        <v>0.036875</v>
      </c>
      <c r="F17" s="31">
        <f t="shared" si="0"/>
        <v>0.012569444444444442</v>
      </c>
      <c r="G17" s="6">
        <v>0</v>
      </c>
      <c r="H17" s="6">
        <v>0</v>
      </c>
      <c r="I17" s="28">
        <v>0</v>
      </c>
      <c r="J17" s="28">
        <v>0</v>
      </c>
      <c r="K17" s="28">
        <f t="shared" si="1"/>
        <v>0</v>
      </c>
      <c r="L17" s="30">
        <f t="shared" si="2"/>
        <v>0</v>
      </c>
      <c r="M17" s="30">
        <f t="shared" si="3"/>
        <v>0.012569444444444442</v>
      </c>
      <c r="N17" s="28">
        <v>0</v>
      </c>
      <c r="O17" s="28">
        <v>13</v>
      </c>
      <c r="P17" s="7">
        <v>57</v>
      </c>
    </row>
    <row r="18" spans="1:16" ht="18" customHeight="1">
      <c r="A18" s="2">
        <v>14</v>
      </c>
      <c r="B18" s="20" t="s">
        <v>92</v>
      </c>
      <c r="C18" s="18" t="s">
        <v>135</v>
      </c>
      <c r="D18" s="16">
        <v>0.0923611111111111</v>
      </c>
      <c r="E18" s="16">
        <v>0.10615740740740741</v>
      </c>
      <c r="F18" s="31">
        <f t="shared" si="0"/>
        <v>0.013796296296296306</v>
      </c>
      <c r="G18" s="6">
        <v>0</v>
      </c>
      <c r="H18" s="6">
        <v>0</v>
      </c>
      <c r="I18" s="28">
        <v>0</v>
      </c>
      <c r="J18" s="28">
        <v>0</v>
      </c>
      <c r="K18" s="28">
        <f t="shared" si="1"/>
        <v>0</v>
      </c>
      <c r="L18" s="30">
        <f t="shared" si="2"/>
        <v>0</v>
      </c>
      <c r="M18" s="30">
        <f t="shared" si="3"/>
        <v>0.013796296296296306</v>
      </c>
      <c r="N18" s="28">
        <v>0</v>
      </c>
      <c r="O18" s="28">
        <v>14</v>
      </c>
      <c r="P18" s="7">
        <v>54</v>
      </c>
    </row>
    <row r="19" spans="1:16" ht="18" customHeight="1">
      <c r="A19" s="2">
        <v>15</v>
      </c>
      <c r="B19" s="22" t="s">
        <v>139</v>
      </c>
      <c r="C19" s="18" t="s">
        <v>138</v>
      </c>
      <c r="D19" s="16">
        <v>0.13402777777777777</v>
      </c>
      <c r="E19" s="16">
        <v>0.14717592592592593</v>
      </c>
      <c r="F19" s="31">
        <f t="shared" si="0"/>
        <v>0.013148148148148159</v>
      </c>
      <c r="G19" s="6">
        <v>3</v>
      </c>
      <c r="H19" s="6">
        <v>3</v>
      </c>
      <c r="I19" s="28">
        <v>0</v>
      </c>
      <c r="J19" s="28">
        <v>0</v>
      </c>
      <c r="K19" s="28">
        <f t="shared" si="1"/>
        <v>6</v>
      </c>
      <c r="L19" s="30">
        <f t="shared" si="2"/>
        <v>0.0010416666666666667</v>
      </c>
      <c r="M19" s="30">
        <f t="shared" si="3"/>
        <v>0.014189814814814825</v>
      </c>
      <c r="N19" s="28">
        <v>0</v>
      </c>
      <c r="O19" s="28">
        <v>15</v>
      </c>
      <c r="P19" s="7">
        <v>51</v>
      </c>
    </row>
    <row r="20" spans="1:16" ht="18" customHeight="1">
      <c r="A20" s="2">
        <v>16</v>
      </c>
      <c r="B20" s="20" t="s">
        <v>68</v>
      </c>
      <c r="C20" s="18" t="s">
        <v>70</v>
      </c>
      <c r="D20" s="16">
        <v>0.07708333333333334</v>
      </c>
      <c r="E20" s="16">
        <v>0.09228009259259258</v>
      </c>
      <c r="F20" s="31">
        <f t="shared" si="0"/>
        <v>0.015196759259259243</v>
      </c>
      <c r="G20" s="6">
        <v>0</v>
      </c>
      <c r="H20" s="6">
        <v>3</v>
      </c>
      <c r="I20" s="28">
        <v>0</v>
      </c>
      <c r="J20" s="28">
        <v>0</v>
      </c>
      <c r="K20" s="28">
        <f t="shared" si="1"/>
        <v>3</v>
      </c>
      <c r="L20" s="30">
        <f t="shared" si="2"/>
        <v>0.0005208333333333333</v>
      </c>
      <c r="M20" s="30">
        <f t="shared" si="3"/>
        <v>0.015717592592592578</v>
      </c>
      <c r="N20" s="28">
        <v>0</v>
      </c>
      <c r="O20" s="28">
        <v>16</v>
      </c>
      <c r="P20" s="7">
        <v>48</v>
      </c>
    </row>
    <row r="21" spans="1:16" ht="18" customHeight="1">
      <c r="A21" s="2">
        <v>17</v>
      </c>
      <c r="B21" s="20" t="s">
        <v>77</v>
      </c>
      <c r="C21" s="18" t="s">
        <v>113</v>
      </c>
      <c r="D21" s="16">
        <v>0.1451388888888889</v>
      </c>
      <c r="E21" s="16">
        <v>0.15984953703703705</v>
      </c>
      <c r="F21" s="31">
        <f t="shared" si="0"/>
        <v>0.014710648148148153</v>
      </c>
      <c r="G21" s="6">
        <v>0</v>
      </c>
      <c r="H21" s="6">
        <v>3</v>
      </c>
      <c r="I21" s="28">
        <v>3</v>
      </c>
      <c r="J21" s="28">
        <v>0</v>
      </c>
      <c r="K21" s="28">
        <f t="shared" si="1"/>
        <v>6</v>
      </c>
      <c r="L21" s="30">
        <f t="shared" si="2"/>
        <v>0.0010416666666666667</v>
      </c>
      <c r="M21" s="30">
        <f t="shared" si="3"/>
        <v>0.01575231481481482</v>
      </c>
      <c r="N21" s="28">
        <v>0</v>
      </c>
      <c r="O21" s="28">
        <v>17</v>
      </c>
      <c r="P21" s="7">
        <v>46</v>
      </c>
    </row>
    <row r="22" spans="1:16" ht="18" customHeight="1">
      <c r="A22" s="2">
        <v>18</v>
      </c>
      <c r="B22" s="20" t="s">
        <v>84</v>
      </c>
      <c r="C22" s="18" t="s">
        <v>185</v>
      </c>
      <c r="D22" s="16">
        <v>0.17430555555555557</v>
      </c>
      <c r="E22" s="16">
        <v>0.1890625</v>
      </c>
      <c r="F22" s="31">
        <f t="shared" si="0"/>
        <v>0.01475694444444442</v>
      </c>
      <c r="G22" s="6">
        <v>0</v>
      </c>
      <c r="H22" s="6">
        <v>0</v>
      </c>
      <c r="I22" s="28">
        <v>6</v>
      </c>
      <c r="J22" s="28">
        <v>0</v>
      </c>
      <c r="K22" s="28">
        <f t="shared" si="1"/>
        <v>6</v>
      </c>
      <c r="L22" s="30">
        <f t="shared" si="2"/>
        <v>0.0010416666666666667</v>
      </c>
      <c r="M22" s="30">
        <f t="shared" si="3"/>
        <v>0.015798611111111086</v>
      </c>
      <c r="N22" s="28">
        <v>0</v>
      </c>
      <c r="O22" s="28">
        <v>18</v>
      </c>
      <c r="P22" s="7">
        <v>44</v>
      </c>
    </row>
    <row r="23" spans="1:16" ht="18" customHeight="1">
      <c r="A23" s="2">
        <v>19</v>
      </c>
      <c r="B23" s="20" t="s">
        <v>179</v>
      </c>
      <c r="C23" s="18" t="s">
        <v>47</v>
      </c>
      <c r="D23" s="16">
        <v>0.10625</v>
      </c>
      <c r="E23" s="16">
        <v>0.12278935185185186</v>
      </c>
      <c r="F23" s="31">
        <f t="shared" si="0"/>
        <v>0.01653935185185186</v>
      </c>
      <c r="G23" s="6">
        <v>0</v>
      </c>
      <c r="H23" s="6">
        <v>0</v>
      </c>
      <c r="I23" s="28">
        <v>0</v>
      </c>
      <c r="J23" s="28">
        <v>0</v>
      </c>
      <c r="K23" s="28">
        <f t="shared" si="1"/>
        <v>0</v>
      </c>
      <c r="L23" s="30">
        <f t="shared" si="2"/>
        <v>0</v>
      </c>
      <c r="M23" s="30">
        <f t="shared" si="3"/>
        <v>0.01653935185185186</v>
      </c>
      <c r="N23" s="28">
        <v>0</v>
      </c>
      <c r="O23" s="28">
        <v>19</v>
      </c>
      <c r="P23" s="7">
        <v>42</v>
      </c>
    </row>
    <row r="24" spans="1:16" ht="18" customHeight="1">
      <c r="A24" s="2">
        <v>20</v>
      </c>
      <c r="B24" s="20" t="s">
        <v>93</v>
      </c>
      <c r="C24" s="18" t="s">
        <v>117</v>
      </c>
      <c r="D24" s="16">
        <v>0.09375</v>
      </c>
      <c r="E24" s="16">
        <v>0.11130787037037038</v>
      </c>
      <c r="F24" s="31">
        <f t="shared" si="0"/>
        <v>0.017557870370370376</v>
      </c>
      <c r="G24" s="6">
        <v>0</v>
      </c>
      <c r="H24" s="6">
        <v>0</v>
      </c>
      <c r="I24" s="28">
        <v>0</v>
      </c>
      <c r="J24" s="28">
        <v>0</v>
      </c>
      <c r="K24" s="28">
        <f t="shared" si="1"/>
        <v>0</v>
      </c>
      <c r="L24" s="30">
        <f t="shared" si="2"/>
        <v>0</v>
      </c>
      <c r="M24" s="30">
        <f t="shared" si="3"/>
        <v>0.017557870370370376</v>
      </c>
      <c r="N24" s="28">
        <v>0</v>
      </c>
      <c r="O24" s="28">
        <v>20</v>
      </c>
      <c r="P24" s="7">
        <v>40</v>
      </c>
    </row>
    <row r="25" spans="1:16" ht="18" customHeight="1">
      <c r="A25" s="2">
        <v>21</v>
      </c>
      <c r="B25" s="20" t="s">
        <v>79</v>
      </c>
      <c r="C25" s="18" t="s">
        <v>137</v>
      </c>
      <c r="D25" s="16">
        <v>0.16180555555555556</v>
      </c>
      <c r="E25" s="16">
        <v>0.17930555555555558</v>
      </c>
      <c r="F25" s="31">
        <f t="shared" si="0"/>
        <v>0.017500000000000016</v>
      </c>
      <c r="G25" s="6">
        <v>3</v>
      </c>
      <c r="H25" s="6">
        <v>0</v>
      </c>
      <c r="I25" s="28">
        <v>0</v>
      </c>
      <c r="J25" s="28">
        <v>0</v>
      </c>
      <c r="K25" s="28">
        <f t="shared" si="1"/>
        <v>3</v>
      </c>
      <c r="L25" s="30">
        <f t="shared" si="2"/>
        <v>0.0005208333333333333</v>
      </c>
      <c r="M25" s="30">
        <f t="shared" si="3"/>
        <v>0.01802083333333335</v>
      </c>
      <c r="N25" s="28">
        <v>0</v>
      </c>
      <c r="O25" s="28">
        <v>21</v>
      </c>
      <c r="P25" s="7">
        <v>38</v>
      </c>
    </row>
    <row r="26" spans="1:16" ht="18" customHeight="1">
      <c r="A26" s="2">
        <v>22</v>
      </c>
      <c r="B26" s="7" t="s">
        <v>197</v>
      </c>
      <c r="C26" s="15" t="s">
        <v>198</v>
      </c>
      <c r="D26" s="25">
        <v>0.15208333333333332</v>
      </c>
      <c r="E26" s="25">
        <v>0.16979166666666667</v>
      </c>
      <c r="F26" s="31">
        <f t="shared" si="0"/>
        <v>0.017708333333333354</v>
      </c>
      <c r="G26" s="6">
        <v>0</v>
      </c>
      <c r="H26" s="6">
        <v>0</v>
      </c>
      <c r="I26" s="28">
        <v>3</v>
      </c>
      <c r="J26" s="28">
        <v>0</v>
      </c>
      <c r="K26" s="28">
        <f t="shared" si="1"/>
        <v>3</v>
      </c>
      <c r="L26" s="30">
        <f t="shared" si="2"/>
        <v>0.0005208333333333333</v>
      </c>
      <c r="M26" s="30">
        <f t="shared" si="3"/>
        <v>0.01822916666666669</v>
      </c>
      <c r="N26" s="28">
        <v>0</v>
      </c>
      <c r="O26" s="28">
        <v>22</v>
      </c>
      <c r="P26" s="7">
        <v>36</v>
      </c>
    </row>
    <row r="27" spans="1:16" ht="18" customHeight="1">
      <c r="A27" s="2">
        <v>23</v>
      </c>
      <c r="B27" s="20" t="s">
        <v>177</v>
      </c>
      <c r="C27" s="18" t="s">
        <v>178</v>
      </c>
      <c r="D27" s="16">
        <v>0.10486111111111111</v>
      </c>
      <c r="E27" s="16">
        <v>0.12302083333333334</v>
      </c>
      <c r="F27" s="31">
        <f t="shared" si="0"/>
        <v>0.01815972222222223</v>
      </c>
      <c r="G27" s="6">
        <v>1</v>
      </c>
      <c r="H27" s="6">
        <v>0</v>
      </c>
      <c r="I27" s="28">
        <v>0</v>
      </c>
      <c r="J27" s="28">
        <v>0</v>
      </c>
      <c r="K27" s="28">
        <f t="shared" si="1"/>
        <v>1</v>
      </c>
      <c r="L27" s="30">
        <f t="shared" si="2"/>
        <v>0.00017361111111111112</v>
      </c>
      <c r="M27" s="30">
        <f t="shared" si="3"/>
        <v>0.01833333333333334</v>
      </c>
      <c r="N27" s="28">
        <v>0</v>
      </c>
      <c r="O27" s="28">
        <v>23</v>
      </c>
      <c r="P27" s="7">
        <v>34</v>
      </c>
    </row>
    <row r="28" spans="1:16" ht="18" customHeight="1">
      <c r="A28" s="2">
        <v>24</v>
      </c>
      <c r="B28" s="20" t="s">
        <v>65</v>
      </c>
      <c r="C28" s="18" t="s">
        <v>38</v>
      </c>
      <c r="D28" s="16">
        <v>0.07291666666666667</v>
      </c>
      <c r="E28" s="16">
        <v>0.08901620370370371</v>
      </c>
      <c r="F28" s="31">
        <f t="shared" si="0"/>
        <v>0.016099537037037037</v>
      </c>
      <c r="G28" s="6">
        <v>0</v>
      </c>
      <c r="H28" s="6">
        <v>0</v>
      </c>
      <c r="I28" s="28">
        <v>0</v>
      </c>
      <c r="J28" s="28">
        <v>13</v>
      </c>
      <c r="K28" s="28">
        <f t="shared" si="1"/>
        <v>13</v>
      </c>
      <c r="L28" s="30">
        <f t="shared" si="2"/>
        <v>0.0022569444444444447</v>
      </c>
      <c r="M28" s="30">
        <f t="shared" si="3"/>
        <v>0.01835648148148148</v>
      </c>
      <c r="N28" s="28">
        <v>0</v>
      </c>
      <c r="O28" s="28">
        <v>24</v>
      </c>
      <c r="P28" s="7">
        <v>32</v>
      </c>
    </row>
    <row r="29" spans="1:16" ht="18" customHeight="1">
      <c r="A29" s="2">
        <v>25</v>
      </c>
      <c r="B29" s="20" t="s">
        <v>91</v>
      </c>
      <c r="C29" s="18" t="s">
        <v>118</v>
      </c>
      <c r="D29" s="16">
        <v>0.09097222222222222</v>
      </c>
      <c r="E29" s="16">
        <v>0.11024305555555557</v>
      </c>
      <c r="F29" s="31">
        <f t="shared" si="0"/>
        <v>0.019270833333333348</v>
      </c>
      <c r="G29" s="6">
        <v>0</v>
      </c>
      <c r="H29" s="6">
        <v>0</v>
      </c>
      <c r="I29" s="28">
        <v>0</v>
      </c>
      <c r="J29" s="28">
        <v>0</v>
      </c>
      <c r="K29" s="28">
        <f t="shared" si="1"/>
        <v>0</v>
      </c>
      <c r="L29" s="30">
        <f t="shared" si="2"/>
        <v>0</v>
      </c>
      <c r="M29" s="30">
        <f t="shared" si="3"/>
        <v>0.019270833333333348</v>
      </c>
      <c r="N29" s="28">
        <v>0</v>
      </c>
      <c r="O29" s="28">
        <v>25</v>
      </c>
      <c r="P29" s="7">
        <v>30</v>
      </c>
    </row>
    <row r="30" spans="1:16" ht="18" customHeight="1">
      <c r="A30" s="2">
        <v>26</v>
      </c>
      <c r="B30" s="20" t="s">
        <v>78</v>
      </c>
      <c r="C30" s="18" t="s">
        <v>23</v>
      </c>
      <c r="D30" s="16">
        <v>0.14652777777777778</v>
      </c>
      <c r="E30" s="16">
        <v>0.16581018518518517</v>
      </c>
      <c r="F30" s="31">
        <f t="shared" si="0"/>
        <v>0.019282407407407387</v>
      </c>
      <c r="G30" s="6">
        <v>0</v>
      </c>
      <c r="H30" s="6">
        <v>0</v>
      </c>
      <c r="I30" s="28">
        <v>0</v>
      </c>
      <c r="J30" s="28">
        <v>0</v>
      </c>
      <c r="K30" s="28">
        <f t="shared" si="1"/>
        <v>0</v>
      </c>
      <c r="L30" s="30">
        <f t="shared" si="2"/>
        <v>0</v>
      </c>
      <c r="M30" s="30">
        <f t="shared" si="3"/>
        <v>0.019282407407407387</v>
      </c>
      <c r="N30" s="28">
        <v>0</v>
      </c>
      <c r="O30" s="28">
        <v>26</v>
      </c>
      <c r="P30" s="7">
        <v>28</v>
      </c>
    </row>
    <row r="31" spans="1:16" ht="18" customHeight="1">
      <c r="A31" s="2">
        <v>27</v>
      </c>
      <c r="B31" s="20" t="s">
        <v>86</v>
      </c>
      <c r="C31" s="18" t="s">
        <v>88</v>
      </c>
      <c r="D31" s="16">
        <v>0.1763888888888889</v>
      </c>
      <c r="E31" s="16">
        <v>0.19445601851851854</v>
      </c>
      <c r="F31" s="31">
        <f t="shared" si="0"/>
        <v>0.01806712962962964</v>
      </c>
      <c r="G31" s="6">
        <v>3</v>
      </c>
      <c r="H31" s="6">
        <v>3</v>
      </c>
      <c r="I31" s="28">
        <v>3</v>
      </c>
      <c r="J31" s="28">
        <v>0</v>
      </c>
      <c r="K31" s="28">
        <f t="shared" si="1"/>
        <v>9</v>
      </c>
      <c r="L31" s="30">
        <f t="shared" si="2"/>
        <v>0.0015625</v>
      </c>
      <c r="M31" s="30">
        <f t="shared" si="3"/>
        <v>0.019629629629629643</v>
      </c>
      <c r="N31" s="28">
        <v>0</v>
      </c>
      <c r="O31" s="28">
        <v>27</v>
      </c>
      <c r="P31" s="7">
        <v>26</v>
      </c>
    </row>
    <row r="32" spans="1:16" ht="18" customHeight="1">
      <c r="A32" s="2">
        <v>28</v>
      </c>
      <c r="B32" s="20" t="s">
        <v>181</v>
      </c>
      <c r="C32" s="18" t="s">
        <v>182</v>
      </c>
      <c r="D32" s="16">
        <v>0.109027777777778</v>
      </c>
      <c r="E32" s="16">
        <v>0.12738425925925925</v>
      </c>
      <c r="F32" s="31">
        <f t="shared" si="0"/>
        <v>0.01835648148148125</v>
      </c>
      <c r="G32" s="6">
        <v>0</v>
      </c>
      <c r="H32" s="6">
        <v>0</v>
      </c>
      <c r="I32" s="28">
        <v>3</v>
      </c>
      <c r="J32" s="28">
        <v>10</v>
      </c>
      <c r="K32" s="28">
        <f t="shared" si="1"/>
        <v>13</v>
      </c>
      <c r="L32" s="30">
        <f t="shared" si="2"/>
        <v>0.0022569444444444447</v>
      </c>
      <c r="M32" s="30">
        <f t="shared" si="3"/>
        <v>0.020613425925925695</v>
      </c>
      <c r="N32" s="28">
        <v>0</v>
      </c>
      <c r="O32" s="28">
        <v>28</v>
      </c>
      <c r="P32" s="7">
        <v>24</v>
      </c>
    </row>
    <row r="33" spans="1:16" ht="18" customHeight="1">
      <c r="A33" s="2">
        <v>29</v>
      </c>
      <c r="B33" s="20" t="s">
        <v>90</v>
      </c>
      <c r="C33" s="18" t="s">
        <v>116</v>
      </c>
      <c r="D33" s="16">
        <v>0.08958333333333333</v>
      </c>
      <c r="E33" s="16">
        <v>0.10932870370370369</v>
      </c>
      <c r="F33" s="31">
        <f t="shared" si="0"/>
        <v>0.019745370370370358</v>
      </c>
      <c r="G33" s="6">
        <v>0</v>
      </c>
      <c r="H33" s="6">
        <v>3</v>
      </c>
      <c r="I33" s="28">
        <v>0</v>
      </c>
      <c r="J33" s="28">
        <v>2</v>
      </c>
      <c r="K33" s="28">
        <f t="shared" si="1"/>
        <v>5</v>
      </c>
      <c r="L33" s="30">
        <f t="shared" si="2"/>
        <v>0.0008680555555555556</v>
      </c>
      <c r="M33" s="30">
        <f t="shared" si="3"/>
        <v>0.020613425925925914</v>
      </c>
      <c r="N33" s="28">
        <v>0</v>
      </c>
      <c r="O33" s="28">
        <v>29</v>
      </c>
      <c r="P33" s="7">
        <v>22</v>
      </c>
    </row>
    <row r="34" spans="1:16" ht="18" customHeight="1">
      <c r="A34" s="2">
        <v>30</v>
      </c>
      <c r="B34" s="20" t="s">
        <v>81</v>
      </c>
      <c r="C34" s="18" t="s">
        <v>30</v>
      </c>
      <c r="D34" s="16">
        <v>0.16458333333333333</v>
      </c>
      <c r="E34" s="16">
        <v>0.18599537037037037</v>
      </c>
      <c r="F34" s="31">
        <f t="shared" si="0"/>
        <v>0.021412037037037035</v>
      </c>
      <c r="G34" s="6">
        <v>3</v>
      </c>
      <c r="H34" s="6">
        <v>0</v>
      </c>
      <c r="I34" s="28">
        <v>0</v>
      </c>
      <c r="J34" s="28">
        <v>0</v>
      </c>
      <c r="K34" s="28">
        <f t="shared" si="1"/>
        <v>3</v>
      </c>
      <c r="L34" s="30">
        <f t="shared" si="2"/>
        <v>0.0005208333333333333</v>
      </c>
      <c r="M34" s="30">
        <f t="shared" si="3"/>
        <v>0.02193287037037037</v>
      </c>
      <c r="N34" s="28">
        <v>0</v>
      </c>
      <c r="O34" s="28">
        <v>30</v>
      </c>
      <c r="P34" s="7">
        <v>21</v>
      </c>
    </row>
    <row r="35" spans="1:16" ht="15.75" customHeight="1">
      <c r="A35" s="2">
        <v>31</v>
      </c>
      <c r="B35" s="20" t="s">
        <v>183</v>
      </c>
      <c r="C35" s="18" t="s">
        <v>184</v>
      </c>
      <c r="D35" s="16">
        <v>0.11319444444444444</v>
      </c>
      <c r="E35" s="16">
        <v>0.14194444444444446</v>
      </c>
      <c r="F35" s="31">
        <f t="shared" si="0"/>
        <v>0.02875000000000001</v>
      </c>
      <c r="G35" s="6">
        <v>0</v>
      </c>
      <c r="H35" s="6">
        <v>0</v>
      </c>
      <c r="I35" s="28">
        <v>0</v>
      </c>
      <c r="J35" s="28">
        <v>0</v>
      </c>
      <c r="K35" s="28">
        <f t="shared" si="1"/>
        <v>0</v>
      </c>
      <c r="L35" s="30">
        <f t="shared" si="2"/>
        <v>0</v>
      </c>
      <c r="M35" s="30">
        <f t="shared" si="3"/>
        <v>0.02875000000000001</v>
      </c>
      <c r="N35" s="28">
        <v>0</v>
      </c>
      <c r="O35" s="28">
        <v>31</v>
      </c>
      <c r="P35" s="7">
        <v>20</v>
      </c>
    </row>
    <row r="36" spans="1:16" ht="18" customHeight="1">
      <c r="A36" s="2">
        <v>32</v>
      </c>
      <c r="B36" s="23" t="s">
        <v>151</v>
      </c>
      <c r="C36" s="19" t="s">
        <v>132</v>
      </c>
      <c r="D36" s="16">
        <v>0.024999999999999998</v>
      </c>
      <c r="E36" s="16">
        <v>0.04019675925925926</v>
      </c>
      <c r="F36" s="31">
        <f t="shared" si="0"/>
        <v>0.01519675925925926</v>
      </c>
      <c r="G36" s="6">
        <v>0</v>
      </c>
      <c r="H36" s="6">
        <v>0</v>
      </c>
      <c r="I36" s="28">
        <v>0</v>
      </c>
      <c r="J36" s="28" t="s">
        <v>201</v>
      </c>
      <c r="K36" s="28">
        <f>I36+H36+G36</f>
        <v>0</v>
      </c>
      <c r="L36" s="30">
        <f t="shared" si="2"/>
        <v>0</v>
      </c>
      <c r="M36" s="30">
        <f t="shared" si="3"/>
        <v>0.01519675925925926</v>
      </c>
      <c r="N36" s="28">
        <v>1</v>
      </c>
      <c r="O36" s="28">
        <v>32</v>
      </c>
      <c r="P36" s="7">
        <v>19</v>
      </c>
    </row>
    <row r="37" spans="1:16" ht="18" customHeight="1">
      <c r="A37" s="2">
        <v>33</v>
      </c>
      <c r="B37" s="20" t="s">
        <v>180</v>
      </c>
      <c r="C37" s="18" t="s">
        <v>214</v>
      </c>
      <c r="D37" s="16">
        <v>0.107638888888889</v>
      </c>
      <c r="E37" s="16">
        <v>0.12318287037037036</v>
      </c>
      <c r="F37" s="31">
        <f t="shared" si="0"/>
        <v>0.015543981481481353</v>
      </c>
      <c r="G37" s="6">
        <v>0</v>
      </c>
      <c r="H37" s="6" t="s">
        <v>201</v>
      </c>
      <c r="I37" s="28">
        <v>0</v>
      </c>
      <c r="J37" s="28">
        <v>0</v>
      </c>
      <c r="K37" s="28">
        <f>J37+I37+G37</f>
        <v>0</v>
      </c>
      <c r="L37" s="30">
        <f t="shared" si="2"/>
        <v>0</v>
      </c>
      <c r="M37" s="30">
        <f t="shared" si="3"/>
        <v>0.015543981481481353</v>
      </c>
      <c r="N37" s="28">
        <v>1</v>
      </c>
      <c r="O37" s="28">
        <v>33</v>
      </c>
      <c r="P37" s="7">
        <v>18</v>
      </c>
    </row>
    <row r="38" spans="1:16" ht="18" customHeight="1">
      <c r="A38" s="2">
        <v>34</v>
      </c>
      <c r="B38" s="20" t="s">
        <v>101</v>
      </c>
      <c r="C38" s="18" t="s">
        <v>175</v>
      </c>
      <c r="D38" s="16">
        <v>0.04722222222222222</v>
      </c>
      <c r="E38" s="16">
        <v>0.06532407407407408</v>
      </c>
      <c r="F38" s="31">
        <f t="shared" si="0"/>
        <v>0.018101851851851855</v>
      </c>
      <c r="G38" s="6">
        <v>3</v>
      </c>
      <c r="H38" s="6">
        <v>0</v>
      </c>
      <c r="I38" s="28">
        <v>3</v>
      </c>
      <c r="J38" s="28" t="s">
        <v>201</v>
      </c>
      <c r="K38" s="28">
        <f>I38+H38+G38</f>
        <v>6</v>
      </c>
      <c r="L38" s="30">
        <f t="shared" si="2"/>
        <v>0.0010416666666666667</v>
      </c>
      <c r="M38" s="30">
        <f t="shared" si="3"/>
        <v>0.01914351851851852</v>
      </c>
      <c r="N38" s="28">
        <v>1</v>
      </c>
      <c r="O38" s="28">
        <v>34</v>
      </c>
      <c r="P38" s="7">
        <v>17</v>
      </c>
    </row>
    <row r="39" spans="1:16" ht="18" customHeight="1">
      <c r="A39" s="2">
        <v>35</v>
      </c>
      <c r="B39" s="20" t="s">
        <v>115</v>
      </c>
      <c r="C39" s="18" t="s">
        <v>133</v>
      </c>
      <c r="D39" s="16">
        <v>0.06319444444444444</v>
      </c>
      <c r="E39" s="16">
        <v>0.0815625</v>
      </c>
      <c r="F39" s="31">
        <f t="shared" si="0"/>
        <v>0.018368055555555554</v>
      </c>
      <c r="G39" s="6">
        <v>0</v>
      </c>
      <c r="H39" s="6">
        <v>0</v>
      </c>
      <c r="I39" s="28">
        <v>6</v>
      </c>
      <c r="J39" s="28" t="s">
        <v>201</v>
      </c>
      <c r="K39" s="28">
        <f>I39+H39+G39</f>
        <v>6</v>
      </c>
      <c r="L39" s="30">
        <f t="shared" si="2"/>
        <v>0.0010416666666666667</v>
      </c>
      <c r="M39" s="30">
        <f t="shared" si="3"/>
        <v>0.01940972222222222</v>
      </c>
      <c r="N39" s="28">
        <v>1</v>
      </c>
      <c r="O39" s="28">
        <v>35</v>
      </c>
      <c r="P39" s="7">
        <v>16</v>
      </c>
    </row>
    <row r="40" spans="1:16" ht="18" customHeight="1">
      <c r="A40" s="2">
        <v>36</v>
      </c>
      <c r="B40" s="20" t="s">
        <v>103</v>
      </c>
      <c r="C40" s="18" t="s">
        <v>176</v>
      </c>
      <c r="D40" s="16">
        <v>0.04861111111111111</v>
      </c>
      <c r="E40" s="16">
        <v>0.06762731481481482</v>
      </c>
      <c r="F40" s="31">
        <f t="shared" si="0"/>
        <v>0.01901620370370371</v>
      </c>
      <c r="G40" s="6">
        <v>3</v>
      </c>
      <c r="H40" s="6" t="s">
        <v>201</v>
      </c>
      <c r="I40" s="28">
        <v>3</v>
      </c>
      <c r="J40" s="28">
        <v>0</v>
      </c>
      <c r="K40" s="28">
        <f>J40+I40+G40</f>
        <v>6</v>
      </c>
      <c r="L40" s="30">
        <f t="shared" si="2"/>
        <v>0.0010416666666666667</v>
      </c>
      <c r="M40" s="30">
        <f t="shared" si="3"/>
        <v>0.020057870370370375</v>
      </c>
      <c r="N40" s="28">
        <v>1</v>
      </c>
      <c r="O40" s="28">
        <v>36</v>
      </c>
      <c r="P40" s="7">
        <v>15</v>
      </c>
    </row>
    <row r="41" spans="1:16" ht="18" customHeight="1">
      <c r="A41" s="2">
        <v>37</v>
      </c>
      <c r="B41" s="20" t="s">
        <v>128</v>
      </c>
      <c r="C41" s="18" t="s">
        <v>136</v>
      </c>
      <c r="D41" s="16">
        <v>0.13541666666666666</v>
      </c>
      <c r="E41" s="16">
        <v>0.15466435185185187</v>
      </c>
      <c r="F41" s="31">
        <f t="shared" si="0"/>
        <v>0.019247685185185215</v>
      </c>
      <c r="G41" s="6">
        <v>6</v>
      </c>
      <c r="H41" s="6">
        <v>3</v>
      </c>
      <c r="I41" s="28">
        <v>3</v>
      </c>
      <c r="J41" s="28" t="s">
        <v>201</v>
      </c>
      <c r="K41" s="28">
        <f>I41+H41+G41</f>
        <v>12</v>
      </c>
      <c r="L41" s="30">
        <f t="shared" si="2"/>
        <v>0.0020833333333333333</v>
      </c>
      <c r="M41" s="30">
        <f t="shared" si="3"/>
        <v>0.021331018518518548</v>
      </c>
      <c r="N41" s="28">
        <v>1</v>
      </c>
      <c r="O41" s="28">
        <v>37</v>
      </c>
      <c r="P41" s="7">
        <v>14</v>
      </c>
    </row>
    <row r="42" spans="1:16" ht="18" customHeight="1">
      <c r="A42" s="2">
        <v>38</v>
      </c>
      <c r="B42" s="20" t="s">
        <v>102</v>
      </c>
      <c r="C42" s="18" t="s">
        <v>194</v>
      </c>
      <c r="D42" s="16">
        <v>0.049999999999999996</v>
      </c>
      <c r="E42" s="16">
        <v>0.07373842592592593</v>
      </c>
      <c r="F42" s="31">
        <f t="shared" si="0"/>
        <v>0.023738425925925934</v>
      </c>
      <c r="G42" s="6">
        <v>0</v>
      </c>
      <c r="H42" s="6">
        <v>3</v>
      </c>
      <c r="I42" s="28">
        <v>1</v>
      </c>
      <c r="J42" s="28" t="s">
        <v>201</v>
      </c>
      <c r="K42" s="28">
        <f>I42+H42+G42</f>
        <v>4</v>
      </c>
      <c r="L42" s="30">
        <f t="shared" si="2"/>
        <v>0.0006944444444444445</v>
      </c>
      <c r="M42" s="30">
        <f t="shared" si="3"/>
        <v>0.02443287037037038</v>
      </c>
      <c r="N42" s="28">
        <v>1</v>
      </c>
      <c r="O42" s="28">
        <v>38</v>
      </c>
      <c r="P42" s="7">
        <v>13</v>
      </c>
    </row>
    <row r="43" spans="1:16" ht="18" customHeight="1">
      <c r="A43" s="2">
        <v>39</v>
      </c>
      <c r="B43" s="20" t="s">
        <v>195</v>
      </c>
      <c r="C43" s="18" t="s">
        <v>196</v>
      </c>
      <c r="D43" s="25">
        <v>0.051388888888888894</v>
      </c>
      <c r="E43" s="25">
        <v>0.07342592592592594</v>
      </c>
      <c r="F43" s="31">
        <f t="shared" si="0"/>
        <v>0.022037037037037042</v>
      </c>
      <c r="G43" s="6">
        <v>14</v>
      </c>
      <c r="H43" s="6">
        <v>0</v>
      </c>
      <c r="I43" s="28">
        <v>3</v>
      </c>
      <c r="J43" s="28" t="s">
        <v>201</v>
      </c>
      <c r="K43" s="28">
        <f>I43+H43+G43</f>
        <v>17</v>
      </c>
      <c r="L43" s="30">
        <f t="shared" si="2"/>
        <v>0.002951388888888889</v>
      </c>
      <c r="M43" s="30">
        <f t="shared" si="3"/>
        <v>0.02498842592592593</v>
      </c>
      <c r="N43" s="28">
        <v>1</v>
      </c>
      <c r="O43" s="28">
        <v>39</v>
      </c>
      <c r="P43" s="7">
        <v>12</v>
      </c>
    </row>
    <row r="44" spans="1:16" ht="14.25" customHeight="1">
      <c r="A44" s="2">
        <v>40</v>
      </c>
      <c r="B44" s="20" t="s">
        <v>95</v>
      </c>
      <c r="C44" s="18" t="s">
        <v>142</v>
      </c>
      <c r="D44" s="16">
        <v>0.2020833333333333</v>
      </c>
      <c r="E44" s="16">
        <v>0.23875000000000002</v>
      </c>
      <c r="F44" s="31">
        <f t="shared" si="0"/>
        <v>0.03666666666666671</v>
      </c>
      <c r="G44" s="6">
        <v>3</v>
      </c>
      <c r="H44" s="6" t="s">
        <v>201</v>
      </c>
      <c r="I44" s="28">
        <v>0</v>
      </c>
      <c r="J44" s="28" t="s">
        <v>201</v>
      </c>
      <c r="K44" s="28">
        <f>I44+G44</f>
        <v>3</v>
      </c>
      <c r="L44" s="30">
        <f t="shared" si="2"/>
        <v>0.0005208333333333333</v>
      </c>
      <c r="M44" s="30">
        <f t="shared" si="3"/>
        <v>0.03718750000000004</v>
      </c>
      <c r="N44" s="28">
        <v>0</v>
      </c>
      <c r="O44" s="28">
        <v>40</v>
      </c>
      <c r="P44" s="7">
        <v>11</v>
      </c>
    </row>
    <row r="45" spans="1:16" ht="18" customHeight="1">
      <c r="A45" s="2">
        <v>41</v>
      </c>
      <c r="B45" s="20" t="s">
        <v>94</v>
      </c>
      <c r="C45" s="18" t="s">
        <v>141</v>
      </c>
      <c r="D45" s="16">
        <v>0.20069444444444443</v>
      </c>
      <c r="E45" s="16">
        <v>0.24109953703703701</v>
      </c>
      <c r="F45" s="31">
        <f t="shared" si="0"/>
        <v>0.04040509259259259</v>
      </c>
      <c r="G45" s="6">
        <v>12</v>
      </c>
      <c r="H45" s="6" t="s">
        <v>201</v>
      </c>
      <c r="I45" s="28">
        <v>0</v>
      </c>
      <c r="J45" s="28" t="s">
        <v>201</v>
      </c>
      <c r="K45" s="28">
        <f>I45+G45</f>
        <v>12</v>
      </c>
      <c r="L45" s="30">
        <f t="shared" si="2"/>
        <v>0.0020833333333333333</v>
      </c>
      <c r="M45" s="30">
        <f t="shared" si="3"/>
        <v>0.04248842592592592</v>
      </c>
      <c r="N45" s="28">
        <v>0</v>
      </c>
      <c r="O45" s="28">
        <v>41</v>
      </c>
      <c r="P45" s="7">
        <v>10</v>
      </c>
    </row>
    <row r="46" spans="1:8" ht="12.75" customHeight="1">
      <c r="A46" s="1"/>
      <c r="B46" s="8"/>
      <c r="C46" s="11"/>
      <c r="D46" s="10"/>
      <c r="E46" s="8"/>
      <c r="G46" s="3"/>
      <c r="H46" s="3"/>
    </row>
    <row r="47" spans="1:8" ht="12.75" customHeight="1">
      <c r="A47" s="1"/>
      <c r="B47" s="8"/>
      <c r="C47" s="11"/>
      <c r="D47" s="10"/>
      <c r="E47" s="8"/>
      <c r="G47" s="3"/>
      <c r="H47" s="3"/>
    </row>
    <row r="48" spans="1:8" ht="12.75" customHeight="1">
      <c r="A48" s="1"/>
      <c r="B48" s="8"/>
      <c r="C48" s="11"/>
      <c r="D48" s="10"/>
      <c r="E48" s="8"/>
      <c r="G48" s="3"/>
      <c r="H48" s="3"/>
    </row>
    <row r="49" spans="1:8" ht="12.75" customHeight="1">
      <c r="A49" s="1"/>
      <c r="B49" s="8"/>
      <c r="C49" s="11"/>
      <c r="D49" s="10"/>
      <c r="E49" s="8"/>
      <c r="G49" s="3"/>
      <c r="H49" s="3"/>
    </row>
    <row r="50" spans="1:8" ht="12.75" customHeight="1">
      <c r="A50" s="1"/>
      <c r="B50" s="8"/>
      <c r="C50" s="11"/>
      <c r="D50" s="10"/>
      <c r="E50" s="29">
        <v>0.00017361111111111112</v>
      </c>
      <c r="G50" s="3"/>
      <c r="H50" s="3"/>
    </row>
    <row r="51" spans="1:8" ht="12.75" customHeight="1">
      <c r="A51" s="1"/>
      <c r="B51" s="8"/>
      <c r="C51" s="11"/>
      <c r="D51" s="10"/>
      <c r="E51" s="8"/>
      <c r="G51" s="3"/>
      <c r="H51" s="3"/>
    </row>
    <row r="52" spans="1:8" ht="12.75" customHeight="1">
      <c r="A52" s="1"/>
      <c r="B52" s="8"/>
      <c r="C52" s="11"/>
      <c r="D52" s="10"/>
      <c r="E52" s="8"/>
      <c r="G52" s="3"/>
      <c r="H52" s="3"/>
    </row>
    <row r="53" spans="1:8" ht="12.75" customHeight="1">
      <c r="A53" s="1"/>
      <c r="B53" s="8"/>
      <c r="C53" s="11"/>
      <c r="D53" s="10"/>
      <c r="E53" s="8"/>
      <c r="G53" s="3"/>
      <c r="H53" s="3"/>
    </row>
    <row r="54" spans="1:8" ht="12.75" customHeight="1">
      <c r="A54" s="1"/>
      <c r="B54" s="8"/>
      <c r="C54" s="11"/>
      <c r="D54" s="10"/>
      <c r="E54" s="8"/>
      <c r="G54" s="3"/>
      <c r="H54" s="3"/>
    </row>
    <row r="55" spans="1:8" ht="12.75" customHeight="1">
      <c r="A55" s="1"/>
      <c r="B55" s="8"/>
      <c r="C55" s="11"/>
      <c r="D55" s="10"/>
      <c r="E55" s="8"/>
      <c r="G55" s="3"/>
      <c r="H55" s="3"/>
    </row>
    <row r="56" spans="1:8" ht="12.75" customHeight="1">
      <c r="A56" s="1"/>
      <c r="B56" s="8"/>
      <c r="C56" s="11"/>
      <c r="D56" s="10"/>
      <c r="E56" s="8"/>
      <c r="G56" s="3"/>
      <c r="H56" s="3"/>
    </row>
    <row r="57" spans="1:8" ht="12.75" customHeight="1">
      <c r="A57" s="1"/>
      <c r="B57" s="8"/>
      <c r="C57" s="11"/>
      <c r="D57" s="10"/>
      <c r="E57" s="8"/>
      <c r="G57" s="3"/>
      <c r="H57" s="3"/>
    </row>
    <row r="58" spans="1:8" ht="12.75" customHeight="1">
      <c r="A58" s="1"/>
      <c r="B58" s="8"/>
      <c r="C58" s="11"/>
      <c r="D58" s="10"/>
      <c r="E58" s="8"/>
      <c r="G58" s="3"/>
      <c r="H58" s="3"/>
    </row>
    <row r="59" spans="2:8" ht="12.75" customHeight="1">
      <c r="B59" s="8"/>
      <c r="C59" s="11"/>
      <c r="D59" s="10"/>
      <c r="E59" s="8"/>
      <c r="G59" s="3"/>
      <c r="H59" s="3"/>
    </row>
    <row r="60" spans="2:8" ht="12.75" customHeight="1">
      <c r="B60" s="8"/>
      <c r="C60" s="11"/>
      <c r="D60" s="10"/>
      <c r="E60" s="8"/>
      <c r="G60" s="3"/>
      <c r="H60" s="3"/>
    </row>
    <row r="61" spans="2:8" ht="12.75" customHeight="1">
      <c r="B61" s="8"/>
      <c r="C61" s="11"/>
      <c r="D61" s="10"/>
      <c r="E61" s="8"/>
      <c r="G61" s="3"/>
      <c r="H61" s="3"/>
    </row>
    <row r="62" spans="2:8" ht="12.75" customHeight="1">
      <c r="B62" s="8"/>
      <c r="C62" s="11"/>
      <c r="D62" s="10"/>
      <c r="E62" s="8"/>
      <c r="G62" s="3"/>
      <c r="H62" s="3"/>
    </row>
    <row r="63" spans="2:8" ht="12.75" customHeight="1">
      <c r="B63" s="8"/>
      <c r="C63" s="11"/>
      <c r="D63" s="10"/>
      <c r="E63" s="8"/>
      <c r="G63" s="3"/>
      <c r="H63" s="3"/>
    </row>
    <row r="64" spans="2:8" ht="12.75" customHeight="1">
      <c r="B64" s="8"/>
      <c r="C64" s="11"/>
      <c r="D64" s="10"/>
      <c r="E64" s="8"/>
      <c r="G64" s="3"/>
      <c r="H64" s="3"/>
    </row>
    <row r="65" spans="2:8" ht="12.75" customHeight="1">
      <c r="B65" s="8"/>
      <c r="C65" s="11"/>
      <c r="D65" s="10"/>
      <c r="E65" s="8"/>
      <c r="G65" s="3"/>
      <c r="H65" s="3"/>
    </row>
    <row r="66" spans="2:8" ht="12.75" customHeight="1">
      <c r="B66" s="8"/>
      <c r="C66" s="11"/>
      <c r="D66" s="10"/>
      <c r="E66" s="8"/>
      <c r="G66" s="3"/>
      <c r="H66" s="3"/>
    </row>
    <row r="67" spans="2:8" ht="12.75" customHeight="1">
      <c r="B67" s="8"/>
      <c r="C67" s="11"/>
      <c r="D67" s="10"/>
      <c r="E67" s="8"/>
      <c r="G67" s="3"/>
      <c r="H67" s="3"/>
    </row>
    <row r="68" spans="2:8" ht="12.75" customHeight="1">
      <c r="B68" s="8"/>
      <c r="C68" s="11"/>
      <c r="D68" s="10"/>
      <c r="E68" s="8"/>
      <c r="G68" s="3"/>
      <c r="H68" s="3"/>
    </row>
    <row r="69" spans="2:8" ht="12.75" customHeight="1">
      <c r="B69" s="8"/>
      <c r="C69" s="11"/>
      <c r="D69" s="10"/>
      <c r="E69" s="8"/>
      <c r="G69" s="3"/>
      <c r="H69" s="3"/>
    </row>
    <row r="70" spans="2:8" ht="12.75" customHeight="1">
      <c r="B70" s="8"/>
      <c r="C70" s="11"/>
      <c r="D70" s="10"/>
      <c r="E70" s="8"/>
      <c r="G70" s="3"/>
      <c r="H70" s="3"/>
    </row>
    <row r="71" spans="2:8" ht="12.75" customHeight="1">
      <c r="B71" s="8"/>
      <c r="C71" s="11"/>
      <c r="D71" s="10"/>
      <c r="E71" s="8"/>
      <c r="G71" s="3"/>
      <c r="H71" s="3"/>
    </row>
    <row r="72" spans="2:8" ht="12.75" customHeight="1">
      <c r="B72" s="8"/>
      <c r="C72" s="11"/>
      <c r="D72" s="10"/>
      <c r="E72" s="8"/>
      <c r="G72" s="3"/>
      <c r="H72" s="3"/>
    </row>
    <row r="73" spans="2:8" ht="12.75" customHeight="1">
      <c r="B73" s="8"/>
      <c r="C73" s="11"/>
      <c r="D73" s="10"/>
      <c r="E73" s="8"/>
      <c r="G73" s="3"/>
      <c r="H73" s="3"/>
    </row>
    <row r="74" spans="2:8" ht="12.75" customHeight="1">
      <c r="B74" s="8"/>
      <c r="C74" s="11"/>
      <c r="D74" s="10"/>
      <c r="E74" s="8"/>
      <c r="G74" s="3"/>
      <c r="H74" s="3"/>
    </row>
    <row r="75" spans="2:8" ht="12.75" customHeight="1">
      <c r="B75" s="8"/>
      <c r="C75" s="11"/>
      <c r="D75" s="10"/>
      <c r="E75" s="8"/>
      <c r="G75" s="3"/>
      <c r="H75" s="3"/>
    </row>
    <row r="76" spans="2:8" ht="12.75" customHeight="1">
      <c r="B76" s="8"/>
      <c r="C76" s="11"/>
      <c r="D76" s="10"/>
      <c r="E76" s="8"/>
      <c r="G76" s="3"/>
      <c r="H76" s="3"/>
    </row>
    <row r="77" spans="2:8" ht="12.75" customHeight="1">
      <c r="B77" s="8"/>
      <c r="C77" s="11"/>
      <c r="D77" s="10"/>
      <c r="E77" s="8"/>
      <c r="G77" s="3"/>
      <c r="H77" s="3"/>
    </row>
    <row r="78" spans="2:8" ht="12.75" customHeight="1">
      <c r="B78" s="8"/>
      <c r="C78" s="11"/>
      <c r="D78" s="10"/>
      <c r="E78" s="8"/>
      <c r="G78" s="3"/>
      <c r="H78" s="3"/>
    </row>
    <row r="79" spans="2:8" ht="12.75" customHeight="1">
      <c r="B79" s="8"/>
      <c r="C79" s="11"/>
      <c r="D79" s="10"/>
      <c r="E79" s="8"/>
      <c r="G79" s="3"/>
      <c r="H79" s="3"/>
    </row>
    <row r="80" spans="2:8" ht="12.75" customHeight="1">
      <c r="B80" s="8"/>
      <c r="C80" s="11"/>
      <c r="D80" s="10"/>
      <c r="E80" s="8"/>
      <c r="G80" s="3"/>
      <c r="H80" s="3"/>
    </row>
    <row r="81" spans="2:8" ht="12.75" customHeight="1">
      <c r="B81" s="8"/>
      <c r="C81" s="11"/>
      <c r="D81" s="10"/>
      <c r="E81" s="8"/>
      <c r="G81" s="3"/>
      <c r="H81" s="3"/>
    </row>
    <row r="82" spans="2:8" ht="12.75" customHeight="1">
      <c r="B82" s="8"/>
      <c r="C82" s="11"/>
      <c r="D82" s="10"/>
      <c r="E82" s="8"/>
      <c r="G82" s="3"/>
      <c r="H82" s="3"/>
    </row>
    <row r="83" spans="2:8" ht="12.75" customHeight="1">
      <c r="B83" s="8"/>
      <c r="C83" s="11"/>
      <c r="D83" s="10"/>
      <c r="E83" s="8"/>
      <c r="G83" s="3"/>
      <c r="H83" s="3"/>
    </row>
    <row r="84" spans="2:8" ht="12.75" customHeight="1">
      <c r="B84" s="8"/>
      <c r="C84" s="11"/>
      <c r="D84" s="10"/>
      <c r="E84" s="8"/>
      <c r="G84" s="3"/>
      <c r="H84" s="3"/>
    </row>
    <row r="85" spans="2:8" ht="12.75" customHeight="1">
      <c r="B85" s="8"/>
      <c r="C85" s="11"/>
      <c r="D85" s="10"/>
      <c r="E85" s="8"/>
      <c r="G85" s="3"/>
      <c r="H85" s="3"/>
    </row>
    <row r="86" spans="2:8" ht="12.75" customHeight="1">
      <c r="B86" s="8"/>
      <c r="C86" s="11"/>
      <c r="D86" s="10"/>
      <c r="E86" s="8"/>
      <c r="G86" s="3"/>
      <c r="H86" s="3"/>
    </row>
    <row r="87" spans="1:8" ht="12.75" customHeight="1">
      <c r="A87" s="1"/>
      <c r="B87" s="8"/>
      <c r="C87" s="11"/>
      <c r="D87" s="10"/>
      <c r="E87" s="8"/>
      <c r="G87" s="8"/>
      <c r="H87" s="3"/>
    </row>
    <row r="88" spans="1:8" ht="12.75" customHeight="1">
      <c r="A88" s="1"/>
      <c r="B88" s="8"/>
      <c r="C88" s="13"/>
      <c r="D88" s="10"/>
      <c r="E88" s="8"/>
      <c r="G88" s="8"/>
      <c r="H88" s="3"/>
    </row>
    <row r="89" spans="1:8" ht="12.75">
      <c r="A89" s="1"/>
      <c r="B89" s="8"/>
      <c r="C89" s="8"/>
      <c r="D89" s="8"/>
      <c r="E89" s="8"/>
      <c r="G89" s="8"/>
      <c r="H89" s="3"/>
    </row>
    <row r="90" spans="2:8" ht="12.75">
      <c r="B90" s="3"/>
      <c r="C90" s="3"/>
      <c r="D90" s="3"/>
      <c r="E90" s="3"/>
      <c r="G90" s="3"/>
      <c r="H90" s="3"/>
    </row>
    <row r="91" spans="2:8" ht="12.75">
      <c r="B91" s="3"/>
      <c r="C91" s="3"/>
      <c r="D91" s="3"/>
      <c r="E91" s="3"/>
      <c r="G91" s="3"/>
      <c r="H91" s="3"/>
    </row>
    <row r="92" spans="2:8" ht="12.75">
      <c r="B92" s="3"/>
      <c r="C92" s="3"/>
      <c r="D92" s="3"/>
      <c r="E92" s="3"/>
      <c r="G92" s="3"/>
      <c r="H92" s="3"/>
    </row>
    <row r="93" spans="2:8" ht="12.75">
      <c r="B93" s="3"/>
      <c r="C93" s="3"/>
      <c r="D93" s="3"/>
      <c r="E93" s="3"/>
      <c r="G93" s="3"/>
      <c r="H93" s="3"/>
    </row>
    <row r="94" spans="2:8" ht="12.75">
      <c r="B94" s="3"/>
      <c r="C94" s="3"/>
      <c r="D94" s="3"/>
      <c r="E94" s="3"/>
      <c r="G94" s="3"/>
      <c r="H94" s="3"/>
    </row>
    <row r="95" spans="2:8" ht="12.75">
      <c r="B95" s="3"/>
      <c r="C95" s="3"/>
      <c r="D95" s="3"/>
      <c r="E95" s="3"/>
      <c r="G95" s="3"/>
      <c r="H95" s="3"/>
    </row>
    <row r="96" spans="2:8" ht="12.75">
      <c r="B96" s="3"/>
      <c r="C96" s="3"/>
      <c r="D96" s="3"/>
      <c r="E96" s="3"/>
      <c r="G96" s="3"/>
      <c r="H96" s="3"/>
    </row>
    <row r="97" spans="2:8" ht="12.75">
      <c r="B97" s="3"/>
      <c r="C97" s="3"/>
      <c r="D97" s="3"/>
      <c r="E97" s="3"/>
      <c r="G97" s="3"/>
      <c r="H97" s="3"/>
    </row>
    <row r="98" spans="2:8" ht="12.75">
      <c r="B98" s="3"/>
      <c r="C98" s="3"/>
      <c r="D98" s="3"/>
      <c r="E98" s="3"/>
      <c r="G98" s="3"/>
      <c r="H98" s="3"/>
    </row>
    <row r="99" spans="2:8" ht="12.75">
      <c r="B99" s="3"/>
      <c r="C99" s="3"/>
      <c r="D99" s="3"/>
      <c r="E99" s="3"/>
      <c r="G99" s="3"/>
      <c r="H99" s="3"/>
    </row>
    <row r="100" spans="2:8" ht="12.75">
      <c r="B100" s="3"/>
      <c r="C100" s="3"/>
      <c r="D100" s="3"/>
      <c r="E100" s="3"/>
      <c r="G100" s="3"/>
      <c r="H100" s="3"/>
    </row>
    <row r="101" spans="2:8" ht="12.75">
      <c r="B101" s="3"/>
      <c r="C101" s="3"/>
      <c r="D101" s="3"/>
      <c r="E101" s="3"/>
      <c r="G101" s="3"/>
      <c r="H101" s="3"/>
    </row>
    <row r="102" spans="2:8" ht="12.75">
      <c r="B102" s="3"/>
      <c r="C102" s="3"/>
      <c r="D102" s="3"/>
      <c r="E102" s="3"/>
      <c r="G102" s="3"/>
      <c r="H102" s="3"/>
    </row>
    <row r="103" spans="2:8" ht="12.75">
      <c r="B103" s="3"/>
      <c r="C103" s="3"/>
      <c r="D103" s="3"/>
      <c r="E103" s="3"/>
      <c r="G103" s="3"/>
      <c r="H103" s="3"/>
    </row>
    <row r="104" spans="2:8" ht="12.75">
      <c r="B104" s="3"/>
      <c r="C104" s="3"/>
      <c r="D104" s="3"/>
      <c r="E104" s="3"/>
      <c r="G104" s="3"/>
      <c r="H104" s="3"/>
    </row>
    <row r="105" spans="2:8" ht="12.75">
      <c r="B105" s="3"/>
      <c r="C105" s="3"/>
      <c r="D105" s="3"/>
      <c r="E105" s="3"/>
      <c r="G105" s="3"/>
      <c r="H105" s="3"/>
    </row>
    <row r="106" spans="2:8" ht="12.75">
      <c r="B106" s="3"/>
      <c r="C106" s="3"/>
      <c r="D106" s="3"/>
      <c r="E106" s="3"/>
      <c r="G106" s="3"/>
      <c r="H106" s="3"/>
    </row>
    <row r="107" spans="2:8" ht="12.75">
      <c r="B107" s="3"/>
      <c r="C107" s="3"/>
      <c r="D107" s="3"/>
      <c r="E107" s="3"/>
      <c r="G107" s="3"/>
      <c r="H107" s="3"/>
    </row>
    <row r="108" spans="2:8" ht="12.75">
      <c r="B108" s="3"/>
      <c r="C108" s="3"/>
      <c r="D108" s="3"/>
      <c r="E108" s="3"/>
      <c r="G108" s="3"/>
      <c r="H108" s="3"/>
    </row>
    <row r="109" spans="2:8" ht="12.75">
      <c r="B109" s="3"/>
      <c r="C109" s="3"/>
      <c r="D109" s="3"/>
      <c r="E109" s="3"/>
      <c r="G109" s="3"/>
      <c r="H109" s="3"/>
    </row>
    <row r="110" spans="2:8" ht="12.75">
      <c r="B110" s="3"/>
      <c r="C110" s="3"/>
      <c r="D110" s="3"/>
      <c r="E110" s="3"/>
      <c r="G110" s="3"/>
      <c r="H110" s="3"/>
    </row>
    <row r="111" spans="2:8" ht="12.75">
      <c r="B111" s="3"/>
      <c r="C111" s="3"/>
      <c r="D111" s="3"/>
      <c r="E111" s="3"/>
      <c r="G111" s="3"/>
      <c r="H111" s="3"/>
    </row>
    <row r="112" spans="2:8" ht="12.75">
      <c r="B112" s="3"/>
      <c r="C112" s="3"/>
      <c r="D112" s="3"/>
      <c r="E112" s="3"/>
      <c r="G112" s="3"/>
      <c r="H112" s="3"/>
    </row>
    <row r="113" spans="2:8" ht="12.75">
      <c r="B113" s="3"/>
      <c r="C113" s="3"/>
      <c r="D113" s="3"/>
      <c r="E113" s="3"/>
      <c r="G113" s="3"/>
      <c r="H113" s="3"/>
    </row>
    <row r="114" spans="2:8" ht="12.75">
      <c r="B114" s="3"/>
      <c r="C114" s="3"/>
      <c r="D114" s="3"/>
      <c r="E114" s="3"/>
      <c r="G114" s="3"/>
      <c r="H114" s="3"/>
    </row>
    <row r="115" spans="2:8" ht="12.75">
      <c r="B115" s="3"/>
      <c r="C115" s="3"/>
      <c r="D115" s="3"/>
      <c r="E115" s="3"/>
      <c r="G115" s="3"/>
      <c r="H115" s="3"/>
    </row>
    <row r="116" spans="2:8" ht="12.75">
      <c r="B116" s="3"/>
      <c r="C116" s="3"/>
      <c r="D116" s="3"/>
      <c r="E116" s="3"/>
      <c r="G116" s="3"/>
      <c r="H116" s="3"/>
    </row>
    <row r="117" spans="2:8" ht="12.75">
      <c r="B117" s="3"/>
      <c r="C117" s="3"/>
      <c r="D117" s="3"/>
      <c r="E117" s="3"/>
      <c r="G117" s="3"/>
      <c r="H117" s="3"/>
    </row>
    <row r="118" spans="2:8" ht="12.75">
      <c r="B118" s="3"/>
      <c r="C118" s="3"/>
      <c r="D118" s="3"/>
      <c r="E118" s="3"/>
      <c r="G118" s="3"/>
      <c r="H118" s="3"/>
    </row>
    <row r="119" spans="2:8" ht="12.75">
      <c r="B119" s="3"/>
      <c r="C119" s="3"/>
      <c r="D119" s="3"/>
      <c r="E119" s="3"/>
      <c r="G119" s="3"/>
      <c r="H119" s="3"/>
    </row>
    <row r="120" spans="2:8" ht="12.75">
      <c r="B120" s="3"/>
      <c r="C120" s="3"/>
      <c r="D120" s="3"/>
      <c r="E120" s="3"/>
      <c r="G120" s="3"/>
      <c r="H120" s="3"/>
    </row>
    <row r="121" spans="2:8" ht="12.75">
      <c r="B121" s="3"/>
      <c r="C121" s="3"/>
      <c r="D121" s="3"/>
      <c r="E121" s="3"/>
      <c r="G121" s="3"/>
      <c r="H121" s="3"/>
    </row>
    <row r="122" spans="2:8" ht="12.75">
      <c r="B122" s="3"/>
      <c r="C122" s="3"/>
      <c r="D122" s="3"/>
      <c r="E122" s="3"/>
      <c r="G122" s="3"/>
      <c r="H122" s="3"/>
    </row>
    <row r="123" spans="2:8" ht="12.75">
      <c r="B123" s="3"/>
      <c r="C123" s="3"/>
      <c r="D123" s="3"/>
      <c r="E123" s="3"/>
      <c r="G123" s="3"/>
      <c r="H123" s="3"/>
    </row>
    <row r="124" spans="2:8" ht="12.75">
      <c r="B124" s="3"/>
      <c r="C124" s="3"/>
      <c r="D124" s="3"/>
      <c r="E124" s="3"/>
      <c r="G124" s="3"/>
      <c r="H124" s="3"/>
    </row>
    <row r="125" spans="2:8" ht="12.75">
      <c r="B125" s="3"/>
      <c r="C125" s="3"/>
      <c r="D125" s="3"/>
      <c r="E125" s="3"/>
      <c r="G125" s="3"/>
      <c r="H125" s="3"/>
    </row>
    <row r="126" spans="2:8" ht="12.75">
      <c r="B126" s="3"/>
      <c r="C126" s="3"/>
      <c r="D126" s="3"/>
      <c r="E126" s="3"/>
      <c r="G126" s="3"/>
      <c r="H126" s="3"/>
    </row>
    <row r="127" spans="2:8" ht="12.75">
      <c r="B127" s="3"/>
      <c r="C127" s="3"/>
      <c r="D127" s="3"/>
      <c r="E127" s="3"/>
      <c r="G127" s="3"/>
      <c r="H127" s="3"/>
    </row>
    <row r="128" spans="2:8" ht="12.75">
      <c r="B128" s="3"/>
      <c r="C128" s="3"/>
      <c r="D128" s="3"/>
      <c r="E128" s="3"/>
      <c r="G128" s="3"/>
      <c r="H128" s="3"/>
    </row>
    <row r="129" spans="2:8" ht="12.75">
      <c r="B129" s="3"/>
      <c r="C129" s="3"/>
      <c r="D129" s="3"/>
      <c r="E129" s="3"/>
      <c r="G129" s="3"/>
      <c r="H129" s="3"/>
    </row>
    <row r="130" spans="2:8" ht="12.75">
      <c r="B130" s="3"/>
      <c r="C130" s="3"/>
      <c r="D130" s="3"/>
      <c r="E130" s="3"/>
      <c r="G130" s="3"/>
      <c r="H130" s="3"/>
    </row>
    <row r="131" spans="2:8" ht="12.75">
      <c r="B131" s="3"/>
      <c r="C131" s="3"/>
      <c r="D131" s="3"/>
      <c r="E131" s="3"/>
      <c r="G131" s="3"/>
      <c r="H131" s="3"/>
    </row>
    <row r="132" spans="2:8" ht="12.75">
      <c r="B132" s="3"/>
      <c r="C132" s="3"/>
      <c r="D132" s="3"/>
      <c r="E132" s="3"/>
      <c r="G132" s="3"/>
      <c r="H132" s="3"/>
    </row>
    <row r="133" spans="2:8" ht="12.75">
      <c r="B133" s="3"/>
      <c r="C133" s="3"/>
      <c r="D133" s="3"/>
      <c r="E133" s="3"/>
      <c r="G133" s="3"/>
      <c r="H133" s="3"/>
    </row>
    <row r="134" spans="2:8" ht="12.75">
      <c r="B134" s="3"/>
      <c r="C134" s="3"/>
      <c r="D134" s="3"/>
      <c r="E134" s="3"/>
      <c r="G134" s="3"/>
      <c r="H134" s="3"/>
    </row>
    <row r="135" spans="2:8" ht="12.75">
      <c r="B135" s="3"/>
      <c r="C135" s="3"/>
      <c r="D135" s="3"/>
      <c r="E135" s="3"/>
      <c r="G135" s="3"/>
      <c r="H135" s="3"/>
    </row>
    <row r="136" spans="2:8" ht="12.75">
      <c r="B136" s="3"/>
      <c r="C136" s="3"/>
      <c r="D136" s="3"/>
      <c r="E136" s="3"/>
      <c r="G136" s="3"/>
      <c r="H136" s="3"/>
    </row>
    <row r="137" spans="2:8" ht="12.75">
      <c r="B137" s="3"/>
      <c r="C137" s="3"/>
      <c r="D137" s="3"/>
      <c r="E137" s="3"/>
      <c r="G137" s="3"/>
      <c r="H137" s="3"/>
    </row>
    <row r="138" spans="2:8" ht="12.75">
      <c r="B138" s="3"/>
      <c r="C138" s="3"/>
      <c r="D138" s="3"/>
      <c r="E138" s="3"/>
      <c r="G138" s="3"/>
      <c r="H138" s="3"/>
    </row>
    <row r="139" spans="2:8" ht="12.75">
      <c r="B139" s="3"/>
      <c r="C139" s="3"/>
      <c r="D139" s="3"/>
      <c r="E139" s="3"/>
      <c r="G139" s="3"/>
      <c r="H139" s="3"/>
    </row>
    <row r="140" spans="2:8" ht="12.75">
      <c r="B140" s="3"/>
      <c r="C140" s="3"/>
      <c r="D140" s="3"/>
      <c r="E140" s="3"/>
      <c r="G140" s="3"/>
      <c r="H140" s="3"/>
    </row>
    <row r="141" spans="2:8" ht="12.75">
      <c r="B141" s="3"/>
      <c r="C141" s="3"/>
      <c r="D141" s="3"/>
      <c r="E141" s="3"/>
      <c r="G141" s="3"/>
      <c r="H141" s="3"/>
    </row>
    <row r="142" spans="2:8" ht="12.75">
      <c r="B142" s="3"/>
      <c r="C142" s="3"/>
      <c r="D142" s="3"/>
      <c r="E142" s="3"/>
      <c r="G142" s="3"/>
      <c r="H142" s="3"/>
    </row>
    <row r="143" spans="2:8" ht="12.75">
      <c r="B143" s="3"/>
      <c r="C143" s="3"/>
      <c r="D143" s="3"/>
      <c r="E143" s="3"/>
      <c r="G143" s="3"/>
      <c r="H143" s="3"/>
    </row>
    <row r="144" spans="2:8" ht="12.75">
      <c r="B144" s="3"/>
      <c r="C144" s="3"/>
      <c r="D144" s="3"/>
      <c r="E144" s="3"/>
      <c r="G144" s="3"/>
      <c r="H144" s="3"/>
    </row>
    <row r="145" spans="2:8" ht="12.75">
      <c r="B145" s="3"/>
      <c r="C145" s="3"/>
      <c r="D145" s="3"/>
      <c r="E145" s="3"/>
      <c r="G145" s="3"/>
      <c r="H145" s="3"/>
    </row>
    <row r="146" spans="2:8" ht="12.75">
      <c r="B146" s="3"/>
      <c r="C146" s="3"/>
      <c r="D146" s="3"/>
      <c r="E146" s="3"/>
      <c r="G146" s="3"/>
      <c r="H146" s="3"/>
    </row>
    <row r="147" spans="2:8" ht="12.75">
      <c r="B147" s="3"/>
      <c r="C147" s="3"/>
      <c r="D147" s="3"/>
      <c r="E147" s="3"/>
      <c r="G147" s="3"/>
      <c r="H147" s="3"/>
    </row>
    <row r="148" spans="2:8" ht="12.75">
      <c r="B148" s="3"/>
      <c r="C148" s="3"/>
      <c r="D148" s="3"/>
      <c r="E148" s="3"/>
      <c r="G148" s="3"/>
      <c r="H148" s="3"/>
    </row>
    <row r="149" spans="2:8" ht="12.75">
      <c r="B149" s="3"/>
      <c r="C149" s="3"/>
      <c r="D149" s="3"/>
      <c r="E149" s="3"/>
      <c r="G149" s="3"/>
      <c r="H149" s="3"/>
    </row>
    <row r="150" spans="2:8" ht="12.75">
      <c r="B150" s="3"/>
      <c r="C150" s="3"/>
      <c r="D150" s="3"/>
      <c r="E150" s="3"/>
      <c r="G150" s="3"/>
      <c r="H150" s="3"/>
    </row>
    <row r="151" spans="2:8" ht="12.75">
      <c r="B151" s="3"/>
      <c r="C151" s="3"/>
      <c r="D151" s="3"/>
      <c r="E151" s="3"/>
      <c r="G151" s="3"/>
      <c r="H151" s="3"/>
    </row>
    <row r="152" spans="2:8" ht="12.75">
      <c r="B152" s="3"/>
      <c r="C152" s="3"/>
      <c r="D152" s="3"/>
      <c r="E152" s="3"/>
      <c r="G152" s="3"/>
      <c r="H152" s="3"/>
    </row>
    <row r="153" spans="2:8" ht="12.75">
      <c r="B153" s="3"/>
      <c r="C153" s="3"/>
      <c r="D153" s="3"/>
      <c r="E153" s="3"/>
      <c r="G153" s="3"/>
      <c r="H153" s="3"/>
    </row>
    <row r="154" spans="2:8" ht="12.75">
      <c r="B154" s="3"/>
      <c r="C154" s="3"/>
      <c r="D154" s="3"/>
      <c r="E154" s="3"/>
      <c r="G154" s="3"/>
      <c r="H154" s="3"/>
    </row>
    <row r="155" spans="2:8" ht="12.75">
      <c r="B155" s="3"/>
      <c r="C155" s="3"/>
      <c r="D155" s="3"/>
      <c r="E155" s="3"/>
      <c r="G155" s="3"/>
      <c r="H155" s="3"/>
    </row>
    <row r="156" spans="2:8" ht="12.75">
      <c r="B156" s="3"/>
      <c r="C156" s="3"/>
      <c r="D156" s="3"/>
      <c r="E156" s="3"/>
      <c r="G156" s="3"/>
      <c r="H156" s="3"/>
    </row>
    <row r="157" spans="2:8" ht="12.75">
      <c r="B157" s="3"/>
      <c r="C157" s="3"/>
      <c r="D157" s="3"/>
      <c r="E157" s="3"/>
      <c r="G157" s="3"/>
      <c r="H157" s="3"/>
    </row>
    <row r="158" spans="2:8" ht="12.75">
      <c r="B158" s="3"/>
      <c r="C158" s="3"/>
      <c r="D158" s="3"/>
      <c r="E158" s="3"/>
      <c r="G158" s="3"/>
      <c r="H158" s="3"/>
    </row>
    <row r="159" spans="2:8" ht="12.75">
      <c r="B159" s="3"/>
      <c r="C159" s="3"/>
      <c r="D159" s="3"/>
      <c r="E159" s="3"/>
      <c r="G159" s="3"/>
      <c r="H159" s="3"/>
    </row>
    <row r="160" spans="2:8" ht="12.75">
      <c r="B160" s="3"/>
      <c r="C160" s="3"/>
      <c r="D160" s="3"/>
      <c r="E160" s="3"/>
      <c r="G160" s="3"/>
      <c r="H160" s="3"/>
    </row>
    <row r="161" spans="2:8" ht="12.75">
      <c r="B161" s="3"/>
      <c r="C161" s="3"/>
      <c r="D161" s="3"/>
      <c r="E161" s="3"/>
      <c r="G161" s="3"/>
      <c r="H161" s="3"/>
    </row>
    <row r="162" spans="2:8" ht="12.75">
      <c r="B162" s="3"/>
      <c r="C162" s="3"/>
      <c r="D162" s="3"/>
      <c r="E162" s="3"/>
      <c r="G162" s="3"/>
      <c r="H162" s="3"/>
    </row>
    <row r="163" spans="2:8" ht="12.75">
      <c r="B163" s="3"/>
      <c r="C163" s="3"/>
      <c r="D163" s="3"/>
      <c r="E163" s="3"/>
      <c r="G163" s="3"/>
      <c r="H163" s="3"/>
    </row>
    <row r="164" spans="2:8" ht="12.75">
      <c r="B164" s="3"/>
      <c r="C164" s="3"/>
      <c r="D164" s="3"/>
      <c r="E164" s="3"/>
      <c r="G164" s="3"/>
      <c r="H164" s="3"/>
    </row>
    <row r="165" spans="2:8" ht="12.75">
      <c r="B165" s="3"/>
      <c r="C165" s="3"/>
      <c r="D165" s="3"/>
      <c r="E165" s="3"/>
      <c r="G165" s="3"/>
      <c r="H165" s="3"/>
    </row>
    <row r="166" spans="2:8" ht="12.75">
      <c r="B166" s="3"/>
      <c r="C166" s="3"/>
      <c r="D166" s="3"/>
      <c r="E166" s="3"/>
      <c r="G166" s="3"/>
      <c r="H166" s="3"/>
    </row>
    <row r="167" spans="2:8" ht="12.75">
      <c r="B167" s="3"/>
      <c r="C167" s="3"/>
      <c r="D167" s="3"/>
      <c r="E167" s="3"/>
      <c r="G167" s="3"/>
      <c r="H167" s="3"/>
    </row>
    <row r="168" spans="2:8" ht="12.75">
      <c r="B168" s="3"/>
      <c r="C168" s="3"/>
      <c r="D168" s="3"/>
      <c r="E168" s="3"/>
      <c r="G168" s="3"/>
      <c r="H168" s="3"/>
    </row>
    <row r="169" spans="2:8" ht="12.75">
      <c r="B169" s="3"/>
      <c r="C169" s="3"/>
      <c r="D169" s="3"/>
      <c r="E169" s="3"/>
      <c r="G169" s="3"/>
      <c r="H169" s="3"/>
    </row>
    <row r="170" spans="2:8" ht="12.75">
      <c r="B170" s="3"/>
      <c r="C170" s="3"/>
      <c r="D170" s="3"/>
      <c r="E170" s="3"/>
      <c r="G170" s="3"/>
      <c r="H170" s="3"/>
    </row>
    <row r="171" spans="2:8" ht="12.75">
      <c r="B171" s="3"/>
      <c r="C171" s="3"/>
      <c r="D171" s="3"/>
      <c r="E171" s="3"/>
      <c r="G171" s="3"/>
      <c r="H171" s="3"/>
    </row>
    <row r="172" spans="2:8" ht="12.75">
      <c r="B172" s="3"/>
      <c r="C172" s="3"/>
      <c r="D172" s="3"/>
      <c r="E172" s="3"/>
      <c r="G172" s="3"/>
      <c r="H172" s="3"/>
    </row>
    <row r="173" spans="2:8" ht="12.75">
      <c r="B173" s="3"/>
      <c r="C173" s="3"/>
      <c r="D173" s="3"/>
      <c r="E173" s="3"/>
      <c r="G173" s="3"/>
      <c r="H173" s="3"/>
    </row>
    <row r="174" spans="2:8" ht="12.75">
      <c r="B174" s="3"/>
      <c r="C174" s="3"/>
      <c r="D174" s="3"/>
      <c r="E174" s="3"/>
      <c r="G174" s="3"/>
      <c r="H174" s="3"/>
    </row>
    <row r="175" spans="2:8" ht="12.75">
      <c r="B175" s="3"/>
      <c r="C175" s="3"/>
      <c r="D175" s="3"/>
      <c r="E175" s="3"/>
      <c r="G175" s="3"/>
      <c r="H175" s="3"/>
    </row>
    <row r="176" spans="2:8" ht="12.75">
      <c r="B176" s="3"/>
      <c r="C176" s="3"/>
      <c r="D176" s="3"/>
      <c r="E176" s="3"/>
      <c r="G176" s="3"/>
      <c r="H176" s="3"/>
    </row>
    <row r="177" spans="2:8" ht="12.75">
      <c r="B177" s="3"/>
      <c r="C177" s="3"/>
      <c r="D177" s="3"/>
      <c r="E177" s="3"/>
      <c r="G177" s="3"/>
      <c r="H177" s="3"/>
    </row>
    <row r="178" spans="2:8" ht="12.75">
      <c r="B178" s="3"/>
      <c r="C178" s="3"/>
      <c r="D178" s="3"/>
      <c r="E178" s="3"/>
      <c r="G178" s="3"/>
      <c r="H178" s="3"/>
    </row>
    <row r="179" spans="2:8" ht="12.75">
      <c r="B179" s="3"/>
      <c r="C179" s="3"/>
      <c r="D179" s="3"/>
      <c r="E179" s="3"/>
      <c r="G179" s="3"/>
      <c r="H179" s="3"/>
    </row>
    <row r="180" spans="2:8" ht="12.75">
      <c r="B180" s="3"/>
      <c r="C180" s="3"/>
      <c r="D180" s="3"/>
      <c r="E180" s="3"/>
      <c r="G180" s="3"/>
      <c r="H180" s="3"/>
    </row>
  </sheetData>
  <sheetProtection/>
  <mergeCells count="1">
    <mergeCell ref="A1:P3"/>
  </mergeCells>
  <printOptions/>
  <pageMargins left="0.1968503937007874" right="0.1968503937007874" top="0.1968503937007874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31">
      <selection activeCell="B53" sqref="B53:E56"/>
    </sheetView>
  </sheetViews>
  <sheetFormatPr defaultColWidth="9.00390625" defaultRowHeight="12.75"/>
  <cols>
    <col min="2" max="2" width="22.25390625" style="0" customWidth="1"/>
    <col min="4" max="4" width="9.125" style="0" customWidth="1"/>
  </cols>
  <sheetData>
    <row r="1" spans="1:5" ht="12.75">
      <c r="A1" s="56" t="s">
        <v>215</v>
      </c>
      <c r="B1" s="57"/>
      <c r="C1" s="57"/>
      <c r="D1" s="57"/>
      <c r="E1" s="57"/>
    </row>
    <row r="2" spans="1:5" ht="12.75">
      <c r="A2" s="57"/>
      <c r="B2" s="57"/>
      <c r="C2" s="57"/>
      <c r="D2" s="57"/>
      <c r="E2" s="57"/>
    </row>
    <row r="3" spans="1:5" ht="24" customHeight="1">
      <c r="A3" s="50"/>
      <c r="B3" s="50"/>
      <c r="C3" s="50"/>
      <c r="D3" s="50"/>
      <c r="E3" s="50"/>
    </row>
    <row r="4" spans="1:11" ht="25.5">
      <c r="A4" s="17" t="s">
        <v>210</v>
      </c>
      <c r="B4" s="17" t="s">
        <v>211</v>
      </c>
      <c r="C4" s="17" t="s">
        <v>205</v>
      </c>
      <c r="D4" s="17" t="s">
        <v>212</v>
      </c>
      <c r="E4" s="17" t="s">
        <v>52</v>
      </c>
      <c r="F4" s="3"/>
      <c r="G4" s="3"/>
      <c r="H4" s="3"/>
      <c r="I4" s="3"/>
      <c r="J4" s="3"/>
      <c r="K4" s="3"/>
    </row>
    <row r="5" spans="1:11" ht="14.25" customHeight="1">
      <c r="A5" s="55">
        <v>12</v>
      </c>
      <c r="B5" s="21" t="s">
        <v>44</v>
      </c>
      <c r="C5" s="7">
        <v>100</v>
      </c>
      <c r="D5" s="55">
        <f>C5+C6+C7+C8+C9+C10</f>
        <v>560</v>
      </c>
      <c r="E5" s="55">
        <v>1</v>
      </c>
      <c r="F5" s="3"/>
      <c r="G5" s="3"/>
      <c r="H5" s="3"/>
      <c r="I5" s="3"/>
      <c r="J5" s="3"/>
      <c r="K5" s="3"/>
    </row>
    <row r="6" spans="1:11" ht="12.75">
      <c r="A6" s="55"/>
      <c r="B6" s="21" t="s">
        <v>111</v>
      </c>
      <c r="C6" s="7">
        <v>95</v>
      </c>
      <c r="D6" s="55"/>
      <c r="E6" s="55"/>
      <c r="F6" s="3"/>
      <c r="G6" s="3"/>
      <c r="H6" s="3"/>
      <c r="I6" s="3"/>
      <c r="J6" s="3"/>
      <c r="K6" s="3"/>
    </row>
    <row r="7" spans="1:11" ht="12.75">
      <c r="A7" s="55"/>
      <c r="B7" s="21" t="s">
        <v>112</v>
      </c>
      <c r="C7" s="7">
        <v>83</v>
      </c>
      <c r="D7" s="55"/>
      <c r="E7" s="55"/>
      <c r="F7" s="3"/>
      <c r="G7" s="3"/>
      <c r="H7" s="3"/>
      <c r="I7" s="3"/>
      <c r="J7" s="3"/>
      <c r="K7" s="3"/>
    </row>
    <row r="8" spans="1:11" ht="12.75">
      <c r="A8" s="55"/>
      <c r="B8" s="21" t="s">
        <v>45</v>
      </c>
      <c r="C8" s="7">
        <v>100</v>
      </c>
      <c r="D8" s="55"/>
      <c r="E8" s="55"/>
      <c r="F8" s="3"/>
      <c r="G8" s="3"/>
      <c r="H8" s="3"/>
      <c r="I8" s="3"/>
      <c r="J8" s="3"/>
      <c r="K8" s="3"/>
    </row>
    <row r="9" spans="1:11" ht="12.75">
      <c r="A9" s="55"/>
      <c r="B9" s="21" t="s">
        <v>31</v>
      </c>
      <c r="C9" s="7">
        <v>95</v>
      </c>
      <c r="D9" s="55"/>
      <c r="E9" s="55"/>
      <c r="F9" s="3"/>
      <c r="G9" s="3"/>
      <c r="H9" s="3"/>
      <c r="I9" s="3"/>
      <c r="J9" s="3"/>
      <c r="K9" s="3"/>
    </row>
    <row r="10" spans="1:11" ht="12.75">
      <c r="A10" s="55"/>
      <c r="B10" s="21" t="s">
        <v>110</v>
      </c>
      <c r="C10" s="7">
        <v>87</v>
      </c>
      <c r="D10" s="55"/>
      <c r="E10" s="55"/>
      <c r="F10" s="3"/>
      <c r="G10" s="3"/>
      <c r="H10" s="3"/>
      <c r="I10" s="3"/>
      <c r="J10" s="3"/>
      <c r="K10" s="3"/>
    </row>
    <row r="11" spans="1:11" ht="12.75">
      <c r="A11" s="55">
        <v>3</v>
      </c>
      <c r="B11" s="21" t="s">
        <v>11</v>
      </c>
      <c r="C11" s="6">
        <v>91</v>
      </c>
      <c r="D11" s="55">
        <f>C11+C12+C13+C14+C15+C16</f>
        <v>500</v>
      </c>
      <c r="E11" s="55">
        <v>2</v>
      </c>
      <c r="F11" s="3"/>
      <c r="G11" s="3"/>
      <c r="H11" s="3"/>
      <c r="I11" s="3"/>
      <c r="J11" s="3"/>
      <c r="K11" s="3"/>
    </row>
    <row r="12" spans="1:11" ht="12.75">
      <c r="A12" s="55"/>
      <c r="B12" s="21" t="s">
        <v>119</v>
      </c>
      <c r="C12" s="6">
        <v>87</v>
      </c>
      <c r="D12" s="55"/>
      <c r="E12" s="55"/>
      <c r="F12" s="3"/>
      <c r="G12" s="3"/>
      <c r="H12" s="3"/>
      <c r="I12" s="3"/>
      <c r="J12" s="3"/>
      <c r="K12" s="3"/>
    </row>
    <row r="13" spans="1:11" ht="12.75">
      <c r="A13" s="55"/>
      <c r="B13" s="21" t="s">
        <v>213</v>
      </c>
      <c r="C13" s="6">
        <v>79</v>
      </c>
      <c r="D13" s="55"/>
      <c r="E13" s="55"/>
      <c r="F13" s="3"/>
      <c r="G13" s="3"/>
      <c r="H13" s="3"/>
      <c r="I13" s="3"/>
      <c r="J13" s="3"/>
      <c r="K13" s="3"/>
    </row>
    <row r="14" spans="1:11" ht="12.75">
      <c r="A14" s="55"/>
      <c r="B14" s="21" t="s">
        <v>61</v>
      </c>
      <c r="C14" s="6">
        <v>91</v>
      </c>
      <c r="D14" s="55"/>
      <c r="E14" s="55"/>
      <c r="F14" s="3"/>
      <c r="G14" s="3"/>
      <c r="H14" s="3"/>
      <c r="I14" s="3"/>
      <c r="J14" s="3"/>
      <c r="K14" s="3"/>
    </row>
    <row r="15" spans="1:11" ht="12.75">
      <c r="A15" s="55"/>
      <c r="B15" s="21" t="s">
        <v>63</v>
      </c>
      <c r="C15" s="6">
        <v>83</v>
      </c>
      <c r="D15" s="55"/>
      <c r="E15" s="55"/>
      <c r="F15" s="3"/>
      <c r="G15" s="3"/>
      <c r="H15" s="3"/>
      <c r="I15" s="3"/>
      <c r="J15" s="3"/>
      <c r="K15" s="3"/>
    </row>
    <row r="16" spans="1:11" ht="12.75">
      <c r="A16" s="55"/>
      <c r="B16" s="21" t="s">
        <v>62</v>
      </c>
      <c r="C16" s="6">
        <v>69</v>
      </c>
      <c r="D16" s="55"/>
      <c r="E16" s="55"/>
      <c r="F16" s="3"/>
      <c r="G16" s="3"/>
      <c r="H16" s="3"/>
      <c r="I16" s="3"/>
      <c r="J16" s="3"/>
      <c r="K16" s="3"/>
    </row>
    <row r="17" spans="1:11" ht="12.75">
      <c r="A17" s="55">
        <v>10</v>
      </c>
      <c r="B17" s="21" t="s">
        <v>42</v>
      </c>
      <c r="C17" s="6">
        <v>69</v>
      </c>
      <c r="D17" s="55">
        <f>C17+C18+C19+C20+C21+C22</f>
        <v>327</v>
      </c>
      <c r="E17" s="55">
        <v>3</v>
      </c>
      <c r="F17" s="3"/>
      <c r="G17" s="3"/>
      <c r="H17" s="3"/>
      <c r="I17" s="3"/>
      <c r="J17" s="3"/>
      <c r="K17" s="3"/>
    </row>
    <row r="18" spans="1:11" ht="12.75">
      <c r="A18" s="55"/>
      <c r="B18" s="21" t="s">
        <v>41</v>
      </c>
      <c r="C18" s="6">
        <v>51</v>
      </c>
      <c r="D18" s="55"/>
      <c r="E18" s="55"/>
      <c r="F18" s="3"/>
      <c r="G18" s="3"/>
      <c r="H18" s="3"/>
      <c r="I18" s="3"/>
      <c r="J18" s="3"/>
      <c r="K18" s="3"/>
    </row>
    <row r="19" spans="1:11" ht="12.75">
      <c r="A19" s="55"/>
      <c r="B19" s="21" t="s">
        <v>162</v>
      </c>
      <c r="C19" s="6">
        <v>38</v>
      </c>
      <c r="D19" s="55"/>
      <c r="E19" s="55"/>
      <c r="F19" s="3"/>
      <c r="G19" s="3"/>
      <c r="H19" s="3"/>
      <c r="I19" s="3"/>
      <c r="J19" s="3"/>
      <c r="K19" s="3"/>
    </row>
    <row r="20" spans="1:11" ht="12.75">
      <c r="A20" s="55"/>
      <c r="B20" s="21" t="s">
        <v>163</v>
      </c>
      <c r="C20" s="6">
        <v>34</v>
      </c>
      <c r="D20" s="55"/>
      <c r="E20" s="55"/>
      <c r="F20" s="3"/>
      <c r="G20" s="3"/>
      <c r="H20" s="3"/>
      <c r="I20" s="3"/>
      <c r="J20" s="3"/>
      <c r="K20" s="3"/>
    </row>
    <row r="21" spans="1:11" ht="12.75">
      <c r="A21" s="55"/>
      <c r="B21" s="18" t="s">
        <v>173</v>
      </c>
      <c r="C21" s="6">
        <v>72</v>
      </c>
      <c r="D21" s="55"/>
      <c r="E21" s="55"/>
      <c r="F21" s="3"/>
      <c r="G21" s="3"/>
      <c r="H21" s="3"/>
      <c r="I21" s="3"/>
      <c r="J21" s="3"/>
      <c r="K21" s="3"/>
    </row>
    <row r="22" spans="1:11" ht="12.75">
      <c r="A22" s="55"/>
      <c r="B22" s="18" t="s">
        <v>174</v>
      </c>
      <c r="C22" s="6">
        <v>63</v>
      </c>
      <c r="D22" s="55"/>
      <c r="E22" s="55"/>
      <c r="F22" s="3"/>
      <c r="G22" s="3"/>
      <c r="H22" s="3"/>
      <c r="I22" s="3"/>
      <c r="J22" s="3"/>
      <c r="K22" s="3"/>
    </row>
    <row r="23" spans="1:11" ht="12.75">
      <c r="A23" s="55">
        <v>9</v>
      </c>
      <c r="B23" s="21" t="s">
        <v>24</v>
      </c>
      <c r="C23" s="6">
        <v>75</v>
      </c>
      <c r="D23" s="55">
        <f>C23+C24+C25+C26+C27+C28</f>
        <v>299</v>
      </c>
      <c r="E23" s="55">
        <v>4</v>
      </c>
      <c r="F23" s="3"/>
      <c r="G23" s="3"/>
      <c r="H23" s="3"/>
      <c r="I23" s="3"/>
      <c r="J23" s="3"/>
      <c r="K23" s="3"/>
    </row>
    <row r="24" spans="1:11" ht="12.75">
      <c r="A24" s="55"/>
      <c r="B24" s="21" t="s">
        <v>26</v>
      </c>
      <c r="C24" s="6">
        <v>54</v>
      </c>
      <c r="D24" s="55"/>
      <c r="E24" s="55"/>
      <c r="F24" s="3"/>
      <c r="G24" s="3"/>
      <c r="H24" s="3"/>
      <c r="I24" s="3"/>
      <c r="J24" s="3"/>
      <c r="K24" s="3"/>
    </row>
    <row r="25" spans="1:11" ht="12.75">
      <c r="A25" s="55"/>
      <c r="B25" s="21" t="s">
        <v>124</v>
      </c>
      <c r="C25" s="6">
        <v>11</v>
      </c>
      <c r="D25" s="55"/>
      <c r="E25" s="55"/>
      <c r="F25" s="3"/>
      <c r="G25" s="3"/>
      <c r="H25" s="3"/>
      <c r="I25" s="3"/>
      <c r="J25" s="3"/>
      <c r="K25" s="3"/>
    </row>
    <row r="26" spans="1:11" ht="12.75">
      <c r="A26" s="55"/>
      <c r="B26" s="18" t="s">
        <v>37</v>
      </c>
      <c r="C26" s="6">
        <v>79</v>
      </c>
      <c r="D26" s="55"/>
      <c r="E26" s="55"/>
      <c r="F26" s="3"/>
      <c r="G26" s="3"/>
      <c r="H26" s="3"/>
      <c r="I26" s="3"/>
      <c r="J26" s="3"/>
      <c r="K26" s="3"/>
    </row>
    <row r="27" spans="1:11" ht="12.75">
      <c r="A27" s="55"/>
      <c r="B27" s="18" t="s">
        <v>70</v>
      </c>
      <c r="C27" s="6">
        <v>48</v>
      </c>
      <c r="D27" s="55"/>
      <c r="E27" s="55"/>
      <c r="F27" s="3"/>
      <c r="G27" s="3"/>
      <c r="H27" s="3"/>
      <c r="I27" s="3"/>
      <c r="J27" s="3"/>
      <c r="K27" s="3"/>
    </row>
    <row r="28" spans="1:11" ht="12.75">
      <c r="A28" s="55"/>
      <c r="B28" s="18" t="s">
        <v>38</v>
      </c>
      <c r="C28" s="6">
        <v>32</v>
      </c>
      <c r="D28" s="55"/>
      <c r="E28" s="55"/>
      <c r="F28" s="3"/>
      <c r="G28" s="3"/>
      <c r="H28" s="3"/>
      <c r="I28" s="3"/>
      <c r="J28" s="3"/>
      <c r="K28" s="3"/>
    </row>
    <row r="29" spans="1:11" ht="12.75">
      <c r="A29" s="55">
        <v>15</v>
      </c>
      <c r="B29" s="21" t="s">
        <v>126</v>
      </c>
      <c r="C29" s="33">
        <v>66</v>
      </c>
      <c r="D29" s="55">
        <f>C29+C30+C31+C32+C33+C34</f>
        <v>278</v>
      </c>
      <c r="E29" s="55">
        <v>5</v>
      </c>
      <c r="F29" s="3"/>
      <c r="G29" s="3"/>
      <c r="H29" s="3"/>
      <c r="I29" s="3"/>
      <c r="J29" s="3"/>
      <c r="K29" s="3"/>
    </row>
    <row r="30" spans="1:11" ht="12.75">
      <c r="A30" s="55"/>
      <c r="B30" s="18" t="s">
        <v>25</v>
      </c>
      <c r="C30" s="33">
        <v>66</v>
      </c>
      <c r="D30" s="55"/>
      <c r="E30" s="55"/>
      <c r="F30" s="3"/>
      <c r="G30" s="3"/>
      <c r="H30" s="3"/>
      <c r="I30" s="3"/>
      <c r="J30" s="3"/>
      <c r="K30" s="3"/>
    </row>
    <row r="31" spans="1:5" ht="12.75">
      <c r="A31" s="55"/>
      <c r="B31" s="18" t="s">
        <v>135</v>
      </c>
      <c r="C31" s="33">
        <v>54</v>
      </c>
      <c r="D31" s="55"/>
      <c r="E31" s="55"/>
    </row>
    <row r="32" spans="1:5" ht="12.75">
      <c r="A32" s="55"/>
      <c r="B32" s="18" t="s">
        <v>117</v>
      </c>
      <c r="C32" s="33">
        <v>40</v>
      </c>
      <c r="D32" s="55"/>
      <c r="E32" s="55"/>
    </row>
    <row r="33" spans="1:5" ht="12.75">
      <c r="A33" s="55"/>
      <c r="B33" s="18" t="s">
        <v>118</v>
      </c>
      <c r="C33" s="33">
        <v>30</v>
      </c>
      <c r="D33" s="55"/>
      <c r="E33" s="55"/>
    </row>
    <row r="34" spans="1:5" ht="12.75">
      <c r="A34" s="55"/>
      <c r="B34" s="18" t="s">
        <v>116</v>
      </c>
      <c r="C34" s="33">
        <v>22</v>
      </c>
      <c r="D34" s="55"/>
      <c r="E34" s="55"/>
    </row>
    <row r="35" spans="1:5" ht="12.75">
      <c r="A35" s="55">
        <v>18</v>
      </c>
      <c r="B35" s="21" t="s">
        <v>83</v>
      </c>
      <c r="C35" s="33">
        <v>57</v>
      </c>
      <c r="D35" s="55">
        <f>C35+C37+C38+C36+C39+C40</f>
        <v>246</v>
      </c>
      <c r="E35" s="55">
        <v>6</v>
      </c>
    </row>
    <row r="36" spans="1:5" ht="12.75">
      <c r="A36" s="55"/>
      <c r="B36" s="21" t="s">
        <v>21</v>
      </c>
      <c r="C36" s="33">
        <v>46</v>
      </c>
      <c r="D36" s="55"/>
      <c r="E36" s="55"/>
    </row>
    <row r="37" spans="1:5" ht="12.75">
      <c r="A37" s="55"/>
      <c r="B37" s="21" t="s">
        <v>20</v>
      </c>
      <c r="C37" s="33">
        <v>42</v>
      </c>
      <c r="D37" s="55"/>
      <c r="E37" s="55"/>
    </row>
    <row r="38" spans="1:5" ht="12.75">
      <c r="A38" s="55"/>
      <c r="B38" s="21" t="s">
        <v>43</v>
      </c>
      <c r="C38" s="33">
        <v>36</v>
      </c>
      <c r="D38" s="55"/>
      <c r="E38" s="55"/>
    </row>
    <row r="39" spans="1:5" ht="12.75">
      <c r="A39" s="55"/>
      <c r="B39" s="18" t="s">
        <v>138</v>
      </c>
      <c r="C39" s="33">
        <v>51</v>
      </c>
      <c r="D39" s="55"/>
      <c r="E39" s="55"/>
    </row>
    <row r="40" spans="1:5" ht="12.75">
      <c r="A40" s="55"/>
      <c r="B40" s="18" t="s">
        <v>136</v>
      </c>
      <c r="C40" s="33">
        <v>14</v>
      </c>
      <c r="D40" s="55"/>
      <c r="E40" s="55"/>
    </row>
    <row r="41" spans="1:5" ht="12.75">
      <c r="A41" s="55">
        <v>8</v>
      </c>
      <c r="B41" s="21" t="s">
        <v>40</v>
      </c>
      <c r="C41" s="33">
        <v>30</v>
      </c>
      <c r="D41" s="55">
        <f>C41+C42+C43+C44+C45+C46</f>
        <v>176</v>
      </c>
      <c r="E41" s="55">
        <v>7</v>
      </c>
    </row>
    <row r="42" spans="1:5" ht="12.75">
      <c r="A42" s="55"/>
      <c r="B42" s="21" t="s">
        <v>157</v>
      </c>
      <c r="C42" s="33">
        <v>26</v>
      </c>
      <c r="D42" s="55"/>
      <c r="E42" s="55"/>
    </row>
    <row r="43" spans="1:5" ht="12.75">
      <c r="A43" s="55"/>
      <c r="B43" s="18" t="s">
        <v>47</v>
      </c>
      <c r="C43" s="33">
        <v>42</v>
      </c>
      <c r="D43" s="55"/>
      <c r="E43" s="55"/>
    </row>
    <row r="44" spans="1:5" ht="12.75">
      <c r="A44" s="55"/>
      <c r="B44" s="18" t="s">
        <v>178</v>
      </c>
      <c r="C44" s="33">
        <v>34</v>
      </c>
      <c r="D44" s="55"/>
      <c r="E44" s="55"/>
    </row>
    <row r="45" spans="1:5" ht="12.75">
      <c r="A45" s="55"/>
      <c r="B45" s="18" t="s">
        <v>182</v>
      </c>
      <c r="C45" s="33">
        <v>24</v>
      </c>
      <c r="D45" s="55"/>
      <c r="E45" s="55"/>
    </row>
    <row r="46" spans="1:5" ht="12.75">
      <c r="A46" s="55"/>
      <c r="B46" s="18" t="s">
        <v>184</v>
      </c>
      <c r="C46" s="33">
        <v>20</v>
      </c>
      <c r="D46" s="55"/>
      <c r="E46" s="55"/>
    </row>
    <row r="47" spans="1:5" ht="12.75">
      <c r="A47" s="55">
        <v>20</v>
      </c>
      <c r="B47" s="21" t="s">
        <v>169</v>
      </c>
      <c r="C47" s="33">
        <v>28</v>
      </c>
      <c r="D47" s="55">
        <f>C47+C48+C49+C50+C51+C52</f>
        <v>173</v>
      </c>
      <c r="E47" s="55">
        <v>8</v>
      </c>
    </row>
    <row r="48" spans="1:5" ht="12.75">
      <c r="A48" s="55"/>
      <c r="B48" s="21" t="s">
        <v>130</v>
      </c>
      <c r="C48" s="33">
        <v>22</v>
      </c>
      <c r="D48" s="55"/>
      <c r="E48" s="55"/>
    </row>
    <row r="49" spans="1:5" ht="12.75">
      <c r="A49" s="55"/>
      <c r="B49" s="21" t="s">
        <v>129</v>
      </c>
      <c r="C49" s="33">
        <v>13</v>
      </c>
      <c r="D49" s="55"/>
      <c r="E49" s="55"/>
    </row>
    <row r="50" spans="1:5" ht="12.75">
      <c r="A50" s="55"/>
      <c r="B50" s="18" t="s">
        <v>113</v>
      </c>
      <c r="C50" s="33">
        <v>46</v>
      </c>
      <c r="D50" s="55"/>
      <c r="E50" s="55"/>
    </row>
    <row r="51" spans="1:5" ht="12.75">
      <c r="A51" s="55"/>
      <c r="B51" s="15" t="s">
        <v>198</v>
      </c>
      <c r="C51" s="33">
        <v>36</v>
      </c>
      <c r="D51" s="55"/>
      <c r="E51" s="55"/>
    </row>
    <row r="52" spans="1:5" ht="12.75">
      <c r="A52" s="55"/>
      <c r="B52" s="18" t="s">
        <v>23</v>
      </c>
      <c r="C52" s="33">
        <v>28</v>
      </c>
      <c r="D52" s="55"/>
      <c r="E52" s="55"/>
    </row>
    <row r="53" spans="1:5" ht="12.75">
      <c r="A53" s="55">
        <v>22</v>
      </c>
      <c r="B53" s="58" t="s">
        <v>122</v>
      </c>
      <c r="C53" s="59">
        <v>24</v>
      </c>
      <c r="D53" s="60">
        <f>C53+C54+C55+C56</f>
        <v>120</v>
      </c>
      <c r="E53" s="60">
        <v>9</v>
      </c>
    </row>
    <row r="54" spans="1:5" ht="12.75">
      <c r="A54" s="55"/>
      <c r="B54" s="58" t="s">
        <v>121</v>
      </c>
      <c r="C54" s="59">
        <v>20</v>
      </c>
      <c r="D54" s="60"/>
      <c r="E54" s="60"/>
    </row>
    <row r="55" spans="1:5" ht="12.75">
      <c r="A55" s="55"/>
      <c r="B55" s="61" t="s">
        <v>134</v>
      </c>
      <c r="C55" s="59">
        <v>60</v>
      </c>
      <c r="D55" s="60"/>
      <c r="E55" s="60"/>
    </row>
    <row r="56" spans="1:5" ht="12.75">
      <c r="A56" s="55"/>
      <c r="B56" s="61" t="s">
        <v>133</v>
      </c>
      <c r="C56" s="59">
        <v>16</v>
      </c>
      <c r="D56" s="60"/>
      <c r="E56" s="60"/>
    </row>
    <row r="58" spans="1:5" ht="12.75">
      <c r="A58" s="55">
        <v>2</v>
      </c>
      <c r="B58" s="21" t="s">
        <v>164</v>
      </c>
      <c r="C58" s="33">
        <v>19</v>
      </c>
      <c r="D58" s="55">
        <f>C58+C59+C60+C61+C62</f>
        <v>114</v>
      </c>
      <c r="E58" s="55">
        <v>10</v>
      </c>
    </row>
    <row r="59" spans="1:5" ht="12.75">
      <c r="A59" s="55"/>
      <c r="B59" s="21" t="s">
        <v>165</v>
      </c>
      <c r="C59" s="33">
        <v>15</v>
      </c>
      <c r="D59" s="55"/>
      <c r="E59" s="55"/>
    </row>
    <row r="60" spans="1:5" ht="12.75">
      <c r="A60" s="55"/>
      <c r="B60" s="21" t="s">
        <v>89</v>
      </c>
      <c r="C60" s="33">
        <v>10</v>
      </c>
      <c r="D60" s="55"/>
      <c r="E60" s="55"/>
    </row>
    <row r="61" spans="1:5" ht="12.75">
      <c r="A61" s="55"/>
      <c r="B61" s="18" t="s">
        <v>185</v>
      </c>
      <c r="C61" s="33">
        <v>44</v>
      </c>
      <c r="D61" s="55"/>
      <c r="E61" s="55"/>
    </row>
    <row r="62" spans="1:5" ht="12.75">
      <c r="A62" s="55"/>
      <c r="B62" s="18" t="s">
        <v>88</v>
      </c>
      <c r="C62" s="33">
        <v>26</v>
      </c>
      <c r="D62" s="55"/>
      <c r="E62" s="55"/>
    </row>
    <row r="63" spans="1:5" ht="12.75">
      <c r="A63" s="55">
        <v>1</v>
      </c>
      <c r="B63" s="21" t="s">
        <v>28</v>
      </c>
      <c r="C63" s="33">
        <v>21</v>
      </c>
      <c r="D63" s="55">
        <f>C63+C64+C65+C66+C67+C68</f>
        <v>104</v>
      </c>
      <c r="E63" s="55">
        <v>11</v>
      </c>
    </row>
    <row r="64" spans="1:5" ht="12.75">
      <c r="A64" s="55"/>
      <c r="B64" s="21" t="s">
        <v>27</v>
      </c>
      <c r="C64" s="33">
        <v>14</v>
      </c>
      <c r="D64" s="55"/>
      <c r="E64" s="55"/>
    </row>
    <row r="65" spans="1:5" ht="12.75">
      <c r="A65" s="55"/>
      <c r="B65" s="21" t="s">
        <v>29</v>
      </c>
      <c r="C65" s="33">
        <v>9</v>
      </c>
      <c r="D65" s="55"/>
      <c r="E65" s="55"/>
    </row>
    <row r="66" spans="1:5" ht="12.75">
      <c r="A66" s="55"/>
      <c r="B66" s="21" t="s">
        <v>186</v>
      </c>
      <c r="C66" s="33">
        <v>1</v>
      </c>
      <c r="D66" s="55"/>
      <c r="E66" s="55"/>
    </row>
    <row r="67" spans="1:5" ht="12.75" customHeight="1">
      <c r="A67" s="55"/>
      <c r="B67" s="18" t="s">
        <v>137</v>
      </c>
      <c r="C67" s="33">
        <v>38</v>
      </c>
      <c r="D67" s="55"/>
      <c r="E67" s="55"/>
    </row>
    <row r="68" spans="1:5" ht="12.75">
      <c r="A68" s="55"/>
      <c r="B68" s="18" t="s">
        <v>30</v>
      </c>
      <c r="C68" s="33">
        <v>21</v>
      </c>
      <c r="D68" s="55"/>
      <c r="E68" s="55"/>
    </row>
    <row r="69" spans="1:5" ht="12.75">
      <c r="A69" s="55">
        <v>13</v>
      </c>
      <c r="B69" s="21" t="s">
        <v>96</v>
      </c>
      <c r="C69" s="33">
        <v>3</v>
      </c>
      <c r="D69" s="55">
        <f>C69+C70+C71+C72</f>
        <v>25</v>
      </c>
      <c r="E69" s="55">
        <v>12</v>
      </c>
    </row>
    <row r="70" spans="1:5" ht="12.75">
      <c r="A70" s="55"/>
      <c r="B70" s="21" t="s">
        <v>140</v>
      </c>
      <c r="C70" s="33">
        <v>1</v>
      </c>
      <c r="D70" s="55"/>
      <c r="E70" s="55"/>
    </row>
    <row r="71" spans="1:5" ht="12.75">
      <c r="A71" s="55"/>
      <c r="B71" s="18" t="s">
        <v>142</v>
      </c>
      <c r="C71" s="33">
        <v>11</v>
      </c>
      <c r="D71" s="55"/>
      <c r="E71" s="55"/>
    </row>
    <row r="72" spans="1:5" ht="12.75">
      <c r="A72" s="55"/>
      <c r="B72" s="18" t="s">
        <v>141</v>
      </c>
      <c r="C72" s="33">
        <v>10</v>
      </c>
      <c r="D72" s="55"/>
      <c r="E72" s="55"/>
    </row>
    <row r="75" ht="18">
      <c r="B75" s="39" t="s">
        <v>218</v>
      </c>
    </row>
    <row r="76" ht="18">
      <c r="B76" s="39" t="s">
        <v>219</v>
      </c>
    </row>
    <row r="77" ht="20.25">
      <c r="B77" s="40" t="s">
        <v>220</v>
      </c>
    </row>
  </sheetData>
  <sheetProtection/>
  <mergeCells count="37">
    <mergeCell ref="E58:E62"/>
    <mergeCell ref="E63:E68"/>
    <mergeCell ref="E69:E72"/>
    <mergeCell ref="A1:E3"/>
    <mergeCell ref="D58:D62"/>
    <mergeCell ref="E5:E10"/>
    <mergeCell ref="E11:E16"/>
    <mergeCell ref="E17:E22"/>
    <mergeCell ref="E23:E28"/>
    <mergeCell ref="E29:E34"/>
    <mergeCell ref="E35:E40"/>
    <mergeCell ref="E41:E46"/>
    <mergeCell ref="E47:E52"/>
    <mergeCell ref="E53:E56"/>
    <mergeCell ref="A58:A62"/>
    <mergeCell ref="D11:D16"/>
    <mergeCell ref="D17:D22"/>
    <mergeCell ref="D53:D56"/>
    <mergeCell ref="D23:D28"/>
    <mergeCell ref="D29:D34"/>
    <mergeCell ref="D41:D46"/>
    <mergeCell ref="D47:D52"/>
    <mergeCell ref="D63:D68"/>
    <mergeCell ref="A35:A40"/>
    <mergeCell ref="A41:A46"/>
    <mergeCell ref="A47:A52"/>
    <mergeCell ref="A63:A68"/>
    <mergeCell ref="A69:A72"/>
    <mergeCell ref="D5:D10"/>
    <mergeCell ref="D69:D72"/>
    <mergeCell ref="A5:A10"/>
    <mergeCell ref="A11:A16"/>
    <mergeCell ref="A17:A22"/>
    <mergeCell ref="A53:A56"/>
    <mergeCell ref="A23:A28"/>
    <mergeCell ref="A29:A34"/>
    <mergeCell ref="D35:D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Klass 3141</cp:lastModifiedBy>
  <cp:lastPrinted>2012-02-17T14:19:05Z</cp:lastPrinted>
  <dcterms:created xsi:type="dcterms:W3CDTF">2011-03-28T04:14:25Z</dcterms:created>
  <dcterms:modified xsi:type="dcterms:W3CDTF">2012-02-24T08:02:40Z</dcterms:modified>
  <cp:category/>
  <cp:version/>
  <cp:contentType/>
  <cp:contentStatus/>
</cp:coreProperties>
</file>